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LenovoAiO\Desktop\FINANCIJSKI IZVJEŠTAJI - 2023\"/>
    </mc:Choice>
  </mc:AlternateContent>
  <xr:revisionPtr revIDLastSave="0" documentId="13_ncr:1_{F451C595-C812-4440-B304-2913123DB2C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E253" i="9"/>
  <c r="B253" i="9"/>
  <c r="M252" i="9"/>
  <c r="F252" i="9" s="1"/>
  <c r="L252" i="9"/>
  <c r="E252" i="9"/>
  <c r="B252" i="9"/>
  <c r="M251" i="9"/>
  <c r="L251" i="9"/>
  <c r="F251" i="9"/>
  <c r="E251" i="9"/>
  <c r="B251" i="9" s="1"/>
  <c r="M250" i="9"/>
  <c r="L250" i="9"/>
  <c r="F250" i="9"/>
  <c r="B250" i="9" s="1"/>
  <c r="E250" i="9"/>
  <c r="M249" i="9"/>
  <c r="L249" i="9"/>
  <c r="F249" i="9" s="1"/>
  <c r="E249" i="9"/>
  <c r="B249" i="9"/>
  <c r="M248" i="9"/>
  <c r="F248" i="9" s="1"/>
  <c r="L248" i="9"/>
  <c r="E248" i="9"/>
  <c r="B248" i="9"/>
  <c r="M247" i="9"/>
  <c r="L247" i="9"/>
  <c r="F247" i="9"/>
  <c r="E247" i="9"/>
  <c r="B247" i="9" s="1"/>
  <c r="M246" i="9"/>
  <c r="L246" i="9"/>
  <c r="F246" i="9"/>
  <c r="B246" i="9" s="1"/>
  <c r="E246" i="9"/>
  <c r="M245" i="9"/>
  <c r="L245" i="9"/>
  <c r="F245" i="9" s="1"/>
  <c r="E245" i="9"/>
  <c r="B245" i="9"/>
  <c r="M244" i="9"/>
  <c r="F244" i="9" s="1"/>
  <c r="L244" i="9"/>
  <c r="E244" i="9"/>
  <c r="B244" i="9"/>
  <c r="M243" i="9"/>
  <c r="L243" i="9"/>
  <c r="F243" i="9"/>
  <c r="E243" i="9"/>
  <c r="B243" i="9" s="1"/>
  <c r="M242" i="9"/>
  <c r="L242" i="9"/>
  <c r="F242" i="9"/>
  <c r="B242" i="9" s="1"/>
  <c r="E242" i="9"/>
  <c r="M241" i="9"/>
  <c r="L241" i="9"/>
  <c r="F241" i="9" s="1"/>
  <c r="E241" i="9"/>
  <c r="B241" i="9"/>
  <c r="M240" i="9"/>
  <c r="F240" i="9" s="1"/>
  <c r="L240" i="9"/>
  <c r="E240" i="9"/>
  <c r="B240" i="9"/>
  <c r="M239" i="9"/>
  <c r="L239" i="9"/>
  <c r="F239" i="9"/>
  <c r="E239" i="9"/>
  <c r="B239" i="9" s="1"/>
  <c r="M238" i="9"/>
  <c r="L238" i="9"/>
  <c r="F238" i="9"/>
  <c r="B238" i="9" s="1"/>
  <c r="E238" i="9"/>
  <c r="M237" i="9"/>
  <c r="L237" i="9"/>
  <c r="F237" i="9" s="1"/>
  <c r="E237" i="9"/>
  <c r="B237" i="9"/>
  <c r="M236" i="9"/>
  <c r="F236" i="9" s="1"/>
  <c r="L236" i="9"/>
  <c r="E236" i="9"/>
  <c r="B236" i="9"/>
  <c r="M235" i="9"/>
  <c r="L235" i="9"/>
  <c r="F235" i="9"/>
  <c r="E235" i="9"/>
  <c r="B235" i="9" s="1"/>
  <c r="M234" i="9"/>
  <c r="L234" i="9"/>
  <c r="F234" i="9"/>
  <c r="B234" i="9" s="1"/>
  <c r="E234" i="9"/>
  <c r="M233" i="9"/>
  <c r="L233" i="9"/>
  <c r="F233" i="9" s="1"/>
  <c r="E233" i="9"/>
  <c r="B233" i="9"/>
  <c r="M232" i="9"/>
  <c r="F232" i="9" s="1"/>
  <c r="L232" i="9"/>
  <c r="E232" i="9"/>
  <c r="B232" i="9"/>
  <c r="M231" i="9"/>
  <c r="L231" i="9"/>
  <c r="F231" i="9"/>
  <c r="E231" i="9"/>
  <c r="B231" i="9" s="1"/>
  <c r="M230" i="9"/>
  <c r="L230" i="9"/>
  <c r="F230" i="9"/>
  <c r="B230" i="9" s="1"/>
  <c r="E230" i="9"/>
  <c r="M229" i="9"/>
  <c r="L229" i="9"/>
  <c r="F229" i="9" s="1"/>
  <c r="E229" i="9"/>
  <c r="B229" i="9"/>
  <c r="M228" i="9"/>
  <c r="F228" i="9" s="1"/>
  <c r="L228" i="9"/>
  <c r="E228" i="9"/>
  <c r="B228" i="9"/>
  <c r="M227" i="9"/>
  <c r="L227" i="9"/>
  <c r="F227" i="9"/>
  <c r="E227" i="9"/>
  <c r="B227" i="9" s="1"/>
  <c r="M226" i="9"/>
  <c r="L226" i="9"/>
  <c r="F226" i="9"/>
  <c r="B226" i="9" s="1"/>
  <c r="E226" i="9"/>
  <c r="M225" i="9"/>
  <c r="L225" i="9"/>
  <c r="E225" i="9"/>
  <c r="M224" i="9"/>
  <c r="F224" i="9" s="1"/>
  <c r="L224" i="9"/>
  <c r="E224" i="9"/>
  <c r="B224" i="9"/>
  <c r="M223" i="9"/>
  <c r="L223" i="9"/>
  <c r="F223" i="9"/>
  <c r="E223" i="9"/>
  <c r="B223" i="9" s="1"/>
  <c r="M222" i="9"/>
  <c r="L222" i="9"/>
  <c r="F222" i="9"/>
  <c r="B222" i="9" s="1"/>
  <c r="E222" i="9"/>
  <c r="M221" i="9"/>
  <c r="L221" i="9"/>
  <c r="E221" i="9"/>
  <c r="M220" i="9"/>
  <c r="F220" i="9" s="1"/>
  <c r="B220" i="9" s="1"/>
  <c r="L220" i="9"/>
  <c r="E220" i="9"/>
  <c r="M219" i="9"/>
  <c r="F219" i="9" s="1"/>
  <c r="L219" i="9"/>
  <c r="E219" i="9"/>
  <c r="M218" i="9"/>
  <c r="L218" i="9"/>
  <c r="F218" i="9"/>
  <c r="B218" i="9" s="1"/>
  <c r="E218" i="9"/>
  <c r="M217" i="9"/>
  <c r="L217" i="9"/>
  <c r="F217" i="9" s="1"/>
  <c r="E217" i="9"/>
  <c r="B217" i="9"/>
  <c r="M216" i="9"/>
  <c r="L216" i="9"/>
  <c r="E216" i="9"/>
  <c r="M215" i="9"/>
  <c r="L215" i="9"/>
  <c r="F215" i="9"/>
  <c r="E215" i="9"/>
  <c r="B215" i="9" s="1"/>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E140" i="9" s="1"/>
  <c r="B140" i="9" s="1"/>
  <c r="F140" i="9"/>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E112" i="9" s="1"/>
  <c r="B112" i="9" s="1"/>
  <c r="G112" i="9"/>
  <c r="F112" i="9"/>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E44" i="9" s="1"/>
  <c r="B44" i="9" s="1"/>
  <c r="G44" i="9"/>
  <c r="F44" i="9"/>
  <c r="H43" i="9"/>
  <c r="E43" i="9" s="1"/>
  <c r="B43" i="9" s="1"/>
  <c r="G43" i="9"/>
  <c r="F43" i="9"/>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F26" i="9"/>
  <c r="H25" i="9"/>
  <c r="G25" i="9"/>
  <c r="F25" i="9"/>
  <c r="H24" i="9"/>
  <c r="E24" i="9" s="1"/>
  <c r="B24" i="9" s="1"/>
  <c r="G24" i="9"/>
  <c r="F24" i="9"/>
  <c r="H23" i="9"/>
  <c r="G23" i="9"/>
  <c r="F23" i="9"/>
  <c r="E23" i="9"/>
  <c r="B23" i="9" s="1"/>
  <c r="H22" i="9"/>
  <c r="G22" i="9"/>
  <c r="E22" i="9" s="1"/>
  <c r="B22" i="9" s="1"/>
  <c r="F22" i="9"/>
  <c r="H21" i="9"/>
  <c r="G21" i="9"/>
  <c r="F21" i="9"/>
  <c r="F20" i="9"/>
  <c r="F4" i="9"/>
  <c r="O3" i="9"/>
  <c r="G273" i="9" s="1"/>
  <c r="E273" i="9" s="1"/>
  <c r="B273" i="9" s="1"/>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F418" i="4"/>
  <c r="E418" i="4"/>
  <c r="D418" i="4"/>
  <c r="E417" i="4"/>
  <c r="E644" i="4" s="1"/>
  <c r="D638" i="1" s="1"/>
  <c r="D417" i="4"/>
  <c r="D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D299"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E264" i="4"/>
  <c r="F264" i="4" s="1"/>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E215" i="4"/>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E152" i="4"/>
  <c r="D148" i="1" s="1"/>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s="1"/>
  <c r="E133" i="4"/>
  <c r="F132" i="4"/>
  <c r="F131" i="4"/>
  <c r="F130" i="4"/>
  <c r="F129" i="4"/>
  <c r="E128" i="4"/>
  <c r="D128" i="4"/>
  <c r="F128" i="4" s="1"/>
  <c r="F127" i="4"/>
  <c r="F126" i="4"/>
  <c r="F125" i="4"/>
  <c r="E125" i="4"/>
  <c r="D125" i="4"/>
  <c r="E124" i="4"/>
  <c r="D124" i="4"/>
  <c r="F124" i="4" s="1"/>
  <c r="F123" i="4"/>
  <c r="F122" i="4"/>
  <c r="F121" i="4"/>
  <c r="E120" i="4"/>
  <c r="F120" i="4"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D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G1569" i="1"/>
  <c r="C1569" i="1"/>
  <c r="H1568" i="1"/>
  <c r="G1568" i="1"/>
  <c r="C1568" i="1"/>
  <c r="G1567" i="1"/>
  <c r="C1567" i="1"/>
  <c r="H1567" i="1" s="1"/>
  <c r="C1566" i="1"/>
  <c r="G1565" i="1"/>
  <c r="C1565" i="1"/>
  <c r="H1565" i="1" s="1"/>
  <c r="H1564" i="1"/>
  <c r="G1564" i="1"/>
  <c r="C1564" i="1"/>
  <c r="G1563" i="1"/>
  <c r="C1563" i="1"/>
  <c r="H1563" i="1" s="1"/>
  <c r="C1562" i="1"/>
  <c r="H1561" i="1"/>
  <c r="G1561" i="1"/>
  <c r="C1561" i="1"/>
  <c r="C1560" i="1"/>
  <c r="H1560" i="1" s="1"/>
  <c r="G1559" i="1"/>
  <c r="C1559" i="1"/>
  <c r="H1559" i="1" s="1"/>
  <c r="C1558" i="1"/>
  <c r="H1557" i="1"/>
  <c r="G1557" i="1"/>
  <c r="C1557" i="1"/>
  <c r="H1556" i="1"/>
  <c r="G1556" i="1"/>
  <c r="C1556" i="1"/>
  <c r="G1555" i="1"/>
  <c r="C1555" i="1"/>
  <c r="H1555" i="1" s="1"/>
  <c r="C1554" i="1"/>
  <c r="H1553" i="1"/>
  <c r="G1553" i="1"/>
  <c r="C1553" i="1"/>
  <c r="H1552" i="1"/>
  <c r="G1552" i="1"/>
  <c r="C1552" i="1"/>
  <c r="C1551" i="1"/>
  <c r="H1551" i="1" s="1"/>
  <c r="C1550" i="1"/>
  <c r="H1549" i="1"/>
  <c r="G1549" i="1"/>
  <c r="C1549" i="1"/>
  <c r="H1548" i="1"/>
  <c r="G1548" i="1"/>
  <c r="C1548" i="1"/>
  <c r="G1547" i="1"/>
  <c r="C1547" i="1"/>
  <c r="H1547" i="1" s="1"/>
  <c r="C1546" i="1"/>
  <c r="C1545" i="1"/>
  <c r="G1545" i="1" s="1"/>
  <c r="H1544" i="1"/>
  <c r="G1544" i="1"/>
  <c r="C1544" i="1"/>
  <c r="G1543" i="1"/>
  <c r="C1543" i="1"/>
  <c r="H1543" i="1" s="1"/>
  <c r="C1542" i="1"/>
  <c r="C1541" i="1"/>
  <c r="H1541" i="1" s="1"/>
  <c r="G1540" i="1"/>
  <c r="C1540" i="1"/>
  <c r="H1540" i="1" s="1"/>
  <c r="C1539" i="1"/>
  <c r="H1539" i="1" s="1"/>
  <c r="C1538" i="1"/>
  <c r="H1537" i="1"/>
  <c r="G1537" i="1"/>
  <c r="C1537" i="1"/>
  <c r="C1536" i="1"/>
  <c r="H1536" i="1" s="1"/>
  <c r="C1535" i="1"/>
  <c r="H1535" i="1" s="1"/>
  <c r="C1534" i="1"/>
  <c r="H1533" i="1"/>
  <c r="G1533" i="1"/>
  <c r="C1533" i="1"/>
  <c r="H1532" i="1"/>
  <c r="G1532" i="1"/>
  <c r="C1532" i="1"/>
  <c r="C1531" i="1"/>
  <c r="H1531" i="1" s="1"/>
  <c r="C1530" i="1"/>
  <c r="H1529" i="1"/>
  <c r="G1529" i="1"/>
  <c r="C1529" i="1"/>
  <c r="H1528" i="1"/>
  <c r="G1528" i="1"/>
  <c r="C1528" i="1"/>
  <c r="G1527" i="1"/>
  <c r="C1527" i="1"/>
  <c r="H1527" i="1" s="1"/>
  <c r="C1526" i="1"/>
  <c r="H1525" i="1"/>
  <c r="G1525" i="1"/>
  <c r="C1525" i="1"/>
  <c r="C1523" i="1"/>
  <c r="H1523" i="1" s="1"/>
  <c r="C1522" i="1"/>
  <c r="H1521" i="1"/>
  <c r="G1521" i="1"/>
  <c r="C1521" i="1"/>
  <c r="H1520" i="1"/>
  <c r="G1520" i="1"/>
  <c r="C1520" i="1"/>
  <c r="C1519" i="1"/>
  <c r="H1519" i="1" s="1"/>
  <c r="H1516" i="1"/>
  <c r="G1516" i="1"/>
  <c r="C1516" i="1"/>
  <c r="C1515" i="1"/>
  <c r="H1515" i="1" s="1"/>
  <c r="C1514" i="1"/>
  <c r="H1513" i="1"/>
  <c r="G1513" i="1"/>
  <c r="C1513" i="1"/>
  <c r="H1512" i="1"/>
  <c r="G1512" i="1"/>
  <c r="C1512" i="1"/>
  <c r="C1511" i="1"/>
  <c r="H1511" i="1" s="1"/>
  <c r="C1510" i="1"/>
  <c r="C1509" i="1"/>
  <c r="H1509" i="1" s="1"/>
  <c r="C1508" i="1"/>
  <c r="H1508" i="1" s="1"/>
  <c r="C1507" i="1"/>
  <c r="H1507" i="1" s="1"/>
  <c r="C1506" i="1"/>
  <c r="H1505" i="1"/>
  <c r="C1505" i="1"/>
  <c r="G1505" i="1" s="1"/>
  <c r="C1504" i="1"/>
  <c r="H1504" i="1" s="1"/>
  <c r="C1503" i="1"/>
  <c r="H1503" i="1" s="1"/>
  <c r="C1502" i="1"/>
  <c r="C1501" i="1"/>
  <c r="G1501" i="1" s="1"/>
  <c r="H1500" i="1"/>
  <c r="G1500" i="1"/>
  <c r="C1500" i="1"/>
  <c r="C1498" i="1"/>
  <c r="H1497" i="1"/>
  <c r="G1497" i="1"/>
  <c r="C1497" i="1"/>
  <c r="H1496" i="1"/>
  <c r="G1496" i="1"/>
  <c r="C1496" i="1"/>
  <c r="C1495" i="1"/>
  <c r="H1495" i="1" s="1"/>
  <c r="C1494" i="1"/>
  <c r="H1493" i="1"/>
  <c r="G1493" i="1"/>
  <c r="C1493" i="1"/>
  <c r="C1492" i="1"/>
  <c r="H1492" i="1" s="1"/>
  <c r="C1491" i="1"/>
  <c r="H1491" i="1" s="1"/>
  <c r="C1490" i="1"/>
  <c r="H1489" i="1"/>
  <c r="C1489" i="1"/>
  <c r="G1489" i="1" s="1"/>
  <c r="G1488" i="1"/>
  <c r="C1488" i="1"/>
  <c r="H1488" i="1" s="1"/>
  <c r="C1487" i="1"/>
  <c r="H1487" i="1" s="1"/>
  <c r="C1486" i="1"/>
  <c r="C1485" i="1"/>
  <c r="H1485" i="1" s="1"/>
  <c r="C1484" i="1"/>
  <c r="H1484" i="1" s="1"/>
  <c r="C1482" i="1"/>
  <c r="C1480" i="1"/>
  <c r="H1480" i="1" s="1"/>
  <c r="H1479" i="1"/>
  <c r="D1479" i="1"/>
  <c r="C1479" i="1"/>
  <c r="J1478" i="1"/>
  <c r="G1478" i="1"/>
  <c r="I1478" i="1" s="1"/>
  <c r="D1478" i="1"/>
  <c r="C1478" i="1"/>
  <c r="H1478" i="1" s="1"/>
  <c r="H1477" i="1"/>
  <c r="D1477" i="1"/>
  <c r="C1477" i="1"/>
  <c r="J1476" i="1"/>
  <c r="G1476" i="1"/>
  <c r="I1476" i="1" s="1"/>
  <c r="D1476" i="1"/>
  <c r="C1476" i="1"/>
  <c r="H1476" i="1" s="1"/>
  <c r="D1475" i="1"/>
  <c r="G1475" i="1" s="1"/>
  <c r="C1475" i="1"/>
  <c r="H1474" i="1"/>
  <c r="D1474" i="1"/>
  <c r="C1474" i="1"/>
  <c r="D1473" i="1"/>
  <c r="J1473" i="1" s="1"/>
  <c r="C1473" i="1"/>
  <c r="H1472" i="1"/>
  <c r="D1472" i="1"/>
  <c r="C1472" i="1"/>
  <c r="D1471" i="1"/>
  <c r="J1471" i="1" s="1"/>
  <c r="C1471" i="1"/>
  <c r="D1470" i="1"/>
  <c r="G1470" i="1" s="1"/>
  <c r="C1470" i="1"/>
  <c r="H1470" i="1" s="1"/>
  <c r="D1469" i="1"/>
  <c r="G1469" i="1" s="1"/>
  <c r="C1469" i="1"/>
  <c r="H1469" i="1" s="1"/>
  <c r="D1468" i="1"/>
  <c r="C1468" i="1"/>
  <c r="J1467" i="1"/>
  <c r="D1467" i="1"/>
  <c r="G1467" i="1" s="1"/>
  <c r="I1467" i="1" s="1"/>
  <c r="C1467" i="1"/>
  <c r="H1467" i="1" s="1"/>
  <c r="D1466" i="1"/>
  <c r="C1466" i="1"/>
  <c r="J1465" i="1"/>
  <c r="D1465" i="1"/>
  <c r="G1465" i="1" s="1"/>
  <c r="I1465" i="1" s="1"/>
  <c r="C1465" i="1"/>
  <c r="H1465" i="1" s="1"/>
  <c r="D1464" i="1"/>
  <c r="C1464" i="1"/>
  <c r="J1463" i="1"/>
  <c r="D1463" i="1"/>
  <c r="G1463" i="1" s="1"/>
  <c r="I1463" i="1" s="1"/>
  <c r="C1463" i="1"/>
  <c r="H1463" i="1" s="1"/>
  <c r="D1462" i="1"/>
  <c r="C1462" i="1"/>
  <c r="H1461" i="1"/>
  <c r="D1461" i="1"/>
  <c r="C1461" i="1"/>
  <c r="G1461" i="1" s="1"/>
  <c r="J1460" i="1"/>
  <c r="G1460" i="1"/>
  <c r="I1460" i="1" s="1"/>
  <c r="D1460" i="1"/>
  <c r="C1460" i="1"/>
  <c r="H1460" i="1" s="1"/>
  <c r="H1459" i="1"/>
  <c r="D1459" i="1"/>
  <c r="C1459" i="1"/>
  <c r="J1458" i="1"/>
  <c r="G1458" i="1"/>
  <c r="I1458" i="1" s="1"/>
  <c r="D1458" i="1"/>
  <c r="C1458" i="1"/>
  <c r="H1458" i="1" s="1"/>
  <c r="H1457" i="1"/>
  <c r="D1457" i="1"/>
  <c r="C1457" i="1"/>
  <c r="J1456" i="1"/>
  <c r="G1456" i="1"/>
  <c r="I1456" i="1" s="1"/>
  <c r="D1456" i="1"/>
  <c r="C1456" i="1"/>
  <c r="H1456" i="1" s="1"/>
  <c r="H1455" i="1"/>
  <c r="D1455" i="1"/>
  <c r="C1455" i="1"/>
  <c r="H1454" i="1"/>
  <c r="D1454" i="1"/>
  <c r="C1454" i="1"/>
  <c r="G1454" i="1" s="1"/>
  <c r="D1453" i="1"/>
  <c r="C1453" i="1"/>
  <c r="G1453" i="1" s="1"/>
  <c r="D1452" i="1"/>
  <c r="J1452" i="1" s="1"/>
  <c r="C1452" i="1"/>
  <c r="H1452" i="1" s="1"/>
  <c r="D1451" i="1"/>
  <c r="C1451" i="1"/>
  <c r="H1451" i="1" s="1"/>
  <c r="D1450" i="1"/>
  <c r="J1450" i="1" s="1"/>
  <c r="C1450" i="1"/>
  <c r="H1450" i="1" s="1"/>
  <c r="D1449" i="1"/>
  <c r="C1449" i="1"/>
  <c r="H1449" i="1" s="1"/>
  <c r="D1448" i="1"/>
  <c r="J1448" i="1" s="1"/>
  <c r="C1448" i="1"/>
  <c r="H1448" i="1" s="1"/>
  <c r="D1447" i="1"/>
  <c r="C1447" i="1"/>
  <c r="H1447" i="1" s="1"/>
  <c r="D1446" i="1"/>
  <c r="J1446" i="1" s="1"/>
  <c r="C1446" i="1"/>
  <c r="H1446" i="1" s="1"/>
  <c r="H1445" i="1"/>
  <c r="G1445" i="1"/>
  <c r="D1445" i="1"/>
  <c r="C1445" i="1"/>
  <c r="J1445" i="1" s="1"/>
  <c r="D1444" i="1"/>
  <c r="C1444" i="1"/>
  <c r="J1444" i="1" s="1"/>
  <c r="H1443" i="1"/>
  <c r="G1443" i="1"/>
  <c r="I1443" i="1" s="1"/>
  <c r="D1443" i="1"/>
  <c r="C1443" i="1"/>
  <c r="J1443" i="1" s="1"/>
  <c r="D1442" i="1"/>
  <c r="C1442" i="1"/>
  <c r="J1442" i="1" s="1"/>
  <c r="D1441" i="1"/>
  <c r="H1441" i="1" s="1"/>
  <c r="C1441" i="1"/>
  <c r="H1440" i="1"/>
  <c r="D1440" i="1"/>
  <c r="C1440" i="1"/>
  <c r="G1440" i="1" s="1"/>
  <c r="I1440" i="1" s="1"/>
  <c r="D1439" i="1"/>
  <c r="J1439" i="1" s="1"/>
  <c r="C1439" i="1"/>
  <c r="D1438" i="1"/>
  <c r="H1438" i="1" s="1"/>
  <c r="C1438" i="1"/>
  <c r="D1437" i="1"/>
  <c r="H1437" i="1" s="1"/>
  <c r="C1437" i="1"/>
  <c r="D1436" i="1"/>
  <c r="H1436" i="1" s="1"/>
  <c r="C1436" i="1"/>
  <c r="D1435"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H1408" i="1" s="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H1383" i="1" s="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9" i="1"/>
  <c r="D1328" i="1"/>
  <c r="H1328" i="1" s="1"/>
  <c r="C1328" i="1"/>
  <c r="D1327" i="1"/>
  <c r="H1327" i="1" s="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H1288" i="1" s="1"/>
  <c r="C1288" i="1"/>
  <c r="G1287" i="1"/>
  <c r="D1287" i="1"/>
  <c r="H1287" i="1" s="1"/>
  <c r="C1287" i="1"/>
  <c r="D1286" i="1"/>
  <c r="H1286" i="1" s="1"/>
  <c r="C1286" i="1"/>
  <c r="G1285" i="1"/>
  <c r="D1285" i="1"/>
  <c r="H1285" i="1" s="1"/>
  <c r="C1285" i="1"/>
  <c r="D1284" i="1"/>
  <c r="H1284" i="1" s="1"/>
  <c r="C1284" i="1"/>
  <c r="G1283" i="1"/>
  <c r="D1283" i="1"/>
  <c r="H1283" i="1" s="1"/>
  <c r="C1283" i="1"/>
  <c r="D1282" i="1"/>
  <c r="H1282" i="1" s="1"/>
  <c r="C1282" i="1"/>
  <c r="G1281" i="1"/>
  <c r="D1281" i="1"/>
  <c r="H1281" i="1" s="1"/>
  <c r="C1281" i="1"/>
  <c r="D1280" i="1"/>
  <c r="H1280" i="1" s="1"/>
  <c r="C1280" i="1"/>
  <c r="G1279" i="1"/>
  <c r="D1279" i="1"/>
  <c r="H1279" i="1" s="1"/>
  <c r="C1279" i="1"/>
  <c r="D1278" i="1"/>
  <c r="H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D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D1169" i="1"/>
  <c r="G1169" i="1" s="1"/>
  <c r="C1169" i="1"/>
  <c r="D1168" i="1"/>
  <c r="G1168" i="1" s="1"/>
  <c r="C1168" i="1"/>
  <c r="H1167" i="1"/>
  <c r="D1167" i="1"/>
  <c r="G1167" i="1" s="1"/>
  <c r="C1167" i="1"/>
  <c r="H1166" i="1"/>
  <c r="D1166" i="1"/>
  <c r="G1166" i="1" s="1"/>
  <c r="C1166" i="1"/>
  <c r="D1165" i="1"/>
  <c r="G1165" i="1" s="1"/>
  <c r="C1165" i="1"/>
  <c r="D1164" i="1"/>
  <c r="G1164" i="1" s="1"/>
  <c r="C1164" i="1"/>
  <c r="H1163" i="1"/>
  <c r="D1163" i="1"/>
  <c r="G1163" i="1" s="1"/>
  <c r="C1163" i="1"/>
  <c r="H1162" i="1"/>
  <c r="D1162" i="1"/>
  <c r="G1162" i="1" s="1"/>
  <c r="C1162" i="1"/>
  <c r="D1161" i="1"/>
  <c r="G1161" i="1" s="1"/>
  <c r="C1161" i="1"/>
  <c r="D1160" i="1"/>
  <c r="G1160" i="1" s="1"/>
  <c r="C1160" i="1"/>
  <c r="H1159" i="1"/>
  <c r="D1159" i="1"/>
  <c r="G1159" i="1" s="1"/>
  <c r="C1159" i="1"/>
  <c r="H1158" i="1"/>
  <c r="D1158" i="1"/>
  <c r="G1158" i="1" s="1"/>
  <c r="C1158" i="1"/>
  <c r="D1157" i="1"/>
  <c r="G1157" i="1" s="1"/>
  <c r="C1157" i="1"/>
  <c r="D1156" i="1"/>
  <c r="G1156" i="1" s="1"/>
  <c r="C1156" i="1"/>
  <c r="H1155" i="1"/>
  <c r="D1155" i="1"/>
  <c r="G1155" i="1" s="1"/>
  <c r="C1155" i="1"/>
  <c r="D1154" i="1"/>
  <c r="G1154" i="1" s="1"/>
  <c r="C1154" i="1"/>
  <c r="D1151" i="1"/>
  <c r="G1151" i="1" s="1"/>
  <c r="C1151" i="1"/>
  <c r="D1150" i="1"/>
  <c r="G1150" i="1" s="1"/>
  <c r="C1150" i="1"/>
  <c r="H1149" i="1"/>
  <c r="D1149" i="1"/>
  <c r="G1149" i="1" s="1"/>
  <c r="C1149" i="1"/>
  <c r="D1148" i="1"/>
  <c r="G1148" i="1" s="1"/>
  <c r="C1148" i="1"/>
  <c r="D1147" i="1"/>
  <c r="G1147" i="1" s="1"/>
  <c r="C1147" i="1"/>
  <c r="D1146" i="1"/>
  <c r="G1146" i="1" s="1"/>
  <c r="C1146" i="1"/>
  <c r="H1145" i="1"/>
  <c r="D1145" i="1"/>
  <c r="G1145" i="1" s="1"/>
  <c r="C1145" i="1"/>
  <c r="D1144" i="1"/>
  <c r="G1144" i="1" s="1"/>
  <c r="C1144" i="1"/>
  <c r="D1143" i="1"/>
  <c r="G1143" i="1" s="1"/>
  <c r="C1143" i="1"/>
  <c r="H1142" i="1"/>
  <c r="D1142" i="1"/>
  <c r="G1142" i="1" s="1"/>
  <c r="C1142" i="1"/>
  <c r="H1141" i="1"/>
  <c r="D1141" i="1"/>
  <c r="G1141" i="1" s="1"/>
  <c r="C1141" i="1"/>
  <c r="D1140" i="1"/>
  <c r="G1140" i="1" s="1"/>
  <c r="C1140" i="1"/>
  <c r="D1139" i="1"/>
  <c r="G1139" i="1" s="1"/>
  <c r="C1139" i="1"/>
  <c r="H1138" i="1"/>
  <c r="D1138" i="1"/>
  <c r="G1138" i="1" s="1"/>
  <c r="C1138" i="1"/>
  <c r="H1137" i="1"/>
  <c r="D1137" i="1"/>
  <c r="G1137" i="1" s="1"/>
  <c r="C1137" i="1"/>
  <c r="D1136" i="1"/>
  <c r="G1136" i="1" s="1"/>
  <c r="C1136" i="1"/>
  <c r="D1135" i="1"/>
  <c r="G1135" i="1" s="1"/>
  <c r="C1135" i="1"/>
  <c r="H1134" i="1"/>
  <c r="D1134" i="1"/>
  <c r="G1134" i="1" s="1"/>
  <c r="C1134" i="1"/>
  <c r="H1133" i="1"/>
  <c r="D1133" i="1"/>
  <c r="G1133" i="1" s="1"/>
  <c r="C1133" i="1"/>
  <c r="D1132" i="1"/>
  <c r="G1132" i="1" s="1"/>
  <c r="C1132" i="1"/>
  <c r="D1131" i="1"/>
  <c r="G1131" i="1" s="1"/>
  <c r="C1131" i="1"/>
  <c r="H1130" i="1"/>
  <c r="D1130" i="1"/>
  <c r="G1130" i="1" s="1"/>
  <c r="C1130" i="1"/>
  <c r="H1129" i="1"/>
  <c r="D1129" i="1"/>
  <c r="G1129" i="1" s="1"/>
  <c r="C1129" i="1"/>
  <c r="D1128" i="1"/>
  <c r="G1128" i="1" s="1"/>
  <c r="C1128" i="1"/>
  <c r="D1127" i="1"/>
  <c r="G1127" i="1" s="1"/>
  <c r="C1127" i="1"/>
  <c r="H1126" i="1"/>
  <c r="D1126" i="1"/>
  <c r="G1126" i="1" s="1"/>
  <c r="C1126" i="1"/>
  <c r="H1125" i="1"/>
  <c r="D1125" i="1"/>
  <c r="G1125" i="1" s="1"/>
  <c r="C1125" i="1"/>
  <c r="D1124" i="1"/>
  <c r="G1124" i="1" s="1"/>
  <c r="C1124" i="1"/>
  <c r="D1123" i="1"/>
  <c r="G1123" i="1" s="1"/>
  <c r="C1123" i="1"/>
  <c r="H1122" i="1"/>
  <c r="D1122" i="1"/>
  <c r="G1122" i="1" s="1"/>
  <c r="C1122" i="1"/>
  <c r="H1121" i="1"/>
  <c r="D1121" i="1"/>
  <c r="G1121" i="1" s="1"/>
  <c r="C1121" i="1"/>
  <c r="D1120" i="1"/>
  <c r="G1120" i="1" s="1"/>
  <c r="C1120" i="1"/>
  <c r="D1119" i="1"/>
  <c r="G1119" i="1" s="1"/>
  <c r="C1119" i="1"/>
  <c r="H1118" i="1"/>
  <c r="D1118" i="1"/>
  <c r="G1118" i="1" s="1"/>
  <c r="C1118" i="1"/>
  <c r="H1117" i="1"/>
  <c r="D1117" i="1"/>
  <c r="G1117" i="1" s="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G1056"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G814" i="1"/>
  <c r="D814" i="1"/>
  <c r="H814" i="1" s="1"/>
  <c r="C814" i="1"/>
  <c r="H813" i="1"/>
  <c r="G813" i="1"/>
  <c r="D813" i="1"/>
  <c r="C813" i="1"/>
  <c r="D812" i="1"/>
  <c r="G812" i="1" s="1"/>
  <c r="C812" i="1"/>
  <c r="H811" i="1"/>
  <c r="G811" i="1"/>
  <c r="D811" i="1"/>
  <c r="C811" i="1"/>
  <c r="D810" i="1"/>
  <c r="G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D756" i="1"/>
  <c r="G756" i="1" s="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H716" i="1"/>
  <c r="G716" i="1"/>
  <c r="D716" i="1"/>
  <c r="C716" i="1"/>
  <c r="D715" i="1"/>
  <c r="G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G654" i="1"/>
  <c r="D654" i="1"/>
  <c r="H654" i="1" s="1"/>
  <c r="C654" i="1"/>
  <c r="H653" i="1"/>
  <c r="G653" i="1"/>
  <c r="D653" i="1"/>
  <c r="C653" i="1"/>
  <c r="H652" i="1"/>
  <c r="G652" i="1"/>
  <c r="D652" i="1"/>
  <c r="C652" i="1"/>
  <c r="H651" i="1"/>
  <c r="G651" i="1"/>
  <c r="D651" i="1"/>
  <c r="C651" i="1"/>
  <c r="H650" i="1"/>
  <c r="G650" i="1"/>
  <c r="D650" i="1"/>
  <c r="C650" i="1"/>
  <c r="H649" i="1"/>
  <c r="G649" i="1"/>
  <c r="D649" i="1"/>
  <c r="C649" i="1"/>
  <c r="G648" i="1"/>
  <c r="D648" i="1"/>
  <c r="H648" i="1" s="1"/>
  <c r="C648" i="1"/>
  <c r="H647" i="1"/>
  <c r="G647" i="1"/>
  <c r="D647" i="1"/>
  <c r="C647" i="1"/>
  <c r="H646" i="1"/>
  <c r="G646" i="1"/>
  <c r="D646" i="1"/>
  <c r="C646" i="1"/>
  <c r="D645" i="1"/>
  <c r="G645" i="1" s="1"/>
  <c r="C645" i="1"/>
  <c r="H644" i="1"/>
  <c r="D644" i="1"/>
  <c r="G644" i="1" s="1"/>
  <c r="C644" i="1"/>
  <c r="G643" i="1"/>
  <c r="D643" i="1"/>
  <c r="H643" i="1" s="1"/>
  <c r="C643" i="1"/>
  <c r="H642" i="1"/>
  <c r="D642" i="1"/>
  <c r="G642" i="1" s="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D412" i="1"/>
  <c r="H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G366" i="1"/>
  <c r="D366" i="1"/>
  <c r="H366" i="1" s="1"/>
  <c r="C366" i="1"/>
  <c r="H365" i="1"/>
  <c r="G365" i="1"/>
  <c r="D365" i="1"/>
  <c r="C365" i="1"/>
  <c r="H364" i="1"/>
  <c r="G364" i="1"/>
  <c r="D364" i="1"/>
  <c r="C364" i="1"/>
  <c r="H363" i="1"/>
  <c r="G363" i="1"/>
  <c r="D363" i="1"/>
  <c r="C363" i="1"/>
  <c r="H362" i="1"/>
  <c r="G362" i="1"/>
  <c r="D362" i="1"/>
  <c r="C362" i="1"/>
  <c r="H361" i="1"/>
  <c r="D361" i="1"/>
  <c r="G361" i="1" s="1"/>
  <c r="C361" i="1"/>
  <c r="H360" i="1"/>
  <c r="G360" i="1"/>
  <c r="D360" i="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G261" i="1"/>
  <c r="D261" i="1"/>
  <c r="H261" i="1" s="1"/>
  <c r="C261" i="1"/>
  <c r="G260" i="1"/>
  <c r="D260" i="1"/>
  <c r="H260" i="1" s="1"/>
  <c r="C260" i="1"/>
  <c r="C259" i="1"/>
  <c r="H258" i="1"/>
  <c r="G258" i="1"/>
  <c r="D258" i="1"/>
  <c r="C258" i="1"/>
  <c r="D257" i="1"/>
  <c r="H257" i="1" s="1"/>
  <c r="C257" i="1"/>
  <c r="G256"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G233" i="1"/>
  <c r="D233" i="1"/>
  <c r="H233" i="1" s="1"/>
  <c r="C233" i="1"/>
  <c r="G232"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G217" i="1"/>
  <c r="D217" i="1"/>
  <c r="H217" i="1" s="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G191" i="1"/>
  <c r="D191" i="1"/>
  <c r="H191" i="1" s="1"/>
  <c r="C191" i="1"/>
  <c r="H190" i="1"/>
  <c r="G190" i="1"/>
  <c r="D190" i="1"/>
  <c r="C190" i="1"/>
  <c r="H189" i="1"/>
  <c r="G189" i="1"/>
  <c r="D189" i="1"/>
  <c r="C189" i="1"/>
  <c r="H188" i="1"/>
  <c r="G188" i="1"/>
  <c r="D188" i="1"/>
  <c r="C188" i="1"/>
  <c r="H187" i="1"/>
  <c r="G187" i="1"/>
  <c r="D187" i="1"/>
  <c r="C187" i="1"/>
  <c r="H186" i="1"/>
  <c r="G186" i="1"/>
  <c r="D186" i="1"/>
  <c r="C186" i="1"/>
  <c r="D185" i="1"/>
  <c r="H185" i="1" s="1"/>
  <c r="C185" i="1"/>
  <c r="D184" i="1"/>
  <c r="H184" i="1" s="1"/>
  <c r="C184" i="1"/>
  <c r="H183" i="1"/>
  <c r="G183" i="1"/>
  <c r="D183" i="1"/>
  <c r="C183" i="1"/>
  <c r="H182" i="1"/>
  <c r="D182" i="1"/>
  <c r="G182" i="1" s="1"/>
  <c r="C182" i="1"/>
  <c r="D181" i="1"/>
  <c r="H181" i="1" s="1"/>
  <c r="C181" i="1"/>
  <c r="H180" i="1"/>
  <c r="D180" i="1"/>
  <c r="G180" i="1" s="1"/>
  <c r="C180" i="1"/>
  <c r="H179" i="1"/>
  <c r="G179" i="1"/>
  <c r="D179" i="1"/>
  <c r="C179" i="1"/>
  <c r="H178" i="1"/>
  <c r="G178" i="1"/>
  <c r="D178" i="1"/>
  <c r="C178" i="1"/>
  <c r="D177" i="1"/>
  <c r="H177" i="1" s="1"/>
  <c r="C177" i="1"/>
  <c r="H176" i="1"/>
  <c r="D176" i="1"/>
  <c r="G176" i="1" s="1"/>
  <c r="C176" i="1"/>
  <c r="D175" i="1"/>
  <c r="G175" i="1" s="1"/>
  <c r="C175" i="1"/>
  <c r="H174" i="1"/>
  <c r="D174" i="1"/>
  <c r="G174" i="1" s="1"/>
  <c r="C174" i="1"/>
  <c r="C173" i="1"/>
  <c r="H172" i="1"/>
  <c r="G172" i="1"/>
  <c r="D172" i="1"/>
  <c r="C172" i="1"/>
  <c r="H171" i="1"/>
  <c r="G171" i="1"/>
  <c r="D171" i="1"/>
  <c r="C171" i="1"/>
  <c r="H170" i="1"/>
  <c r="G170" i="1"/>
  <c r="D170" i="1"/>
  <c r="C170" i="1"/>
  <c r="D169" i="1"/>
  <c r="H169" i="1" s="1"/>
  <c r="C169" i="1"/>
  <c r="D168" i="1"/>
  <c r="H168" i="1" s="1"/>
  <c r="C168" i="1"/>
  <c r="D167" i="1"/>
  <c r="H167" i="1" s="1"/>
  <c r="C167" i="1"/>
  <c r="G166" i="1"/>
  <c r="D166" i="1"/>
  <c r="H166" i="1" s="1"/>
  <c r="C166" i="1"/>
  <c r="D165" i="1"/>
  <c r="H165" i="1" s="1"/>
  <c r="C165" i="1"/>
  <c r="H164" i="1"/>
  <c r="G164" i="1"/>
  <c r="D164" i="1"/>
  <c r="C164" i="1"/>
  <c r="G163" i="1"/>
  <c r="D163" i="1"/>
  <c r="H163" i="1" s="1"/>
  <c r="C163" i="1"/>
  <c r="D162" i="1"/>
  <c r="H162" i="1" s="1"/>
  <c r="C162" i="1"/>
  <c r="H161" i="1"/>
  <c r="G161" i="1"/>
  <c r="D161" i="1"/>
  <c r="C161" i="1"/>
  <c r="D160" i="1"/>
  <c r="H160" i="1" s="1"/>
  <c r="C160" i="1"/>
  <c r="C159" i="1"/>
  <c r="H158" i="1"/>
  <c r="G158" i="1"/>
  <c r="D158" i="1"/>
  <c r="C158" i="1"/>
  <c r="D157" i="1"/>
  <c r="H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G118" i="1"/>
  <c r="D118" i="1"/>
  <c r="H118" i="1" s="1"/>
  <c r="C118" i="1"/>
  <c r="D117" i="1"/>
  <c r="H117" i="1" s="1"/>
  <c r="C117" i="1"/>
  <c r="D116" i="1"/>
  <c r="H116" i="1" s="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G90" i="1"/>
  <c r="D90" i="1"/>
  <c r="H90" i="1" s="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G56" i="1" s="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G27" i="1" s="1"/>
  <c r="C27" i="1"/>
  <c r="H26" i="1"/>
  <c r="G26" i="1"/>
  <c r="D26" i="1"/>
  <c r="C26" i="1"/>
  <c r="D25" i="1"/>
  <c r="H25" i="1" s="1"/>
  <c r="C25" i="1"/>
  <c r="H24" i="1"/>
  <c r="G24" i="1"/>
  <c r="D24" i="1"/>
  <c r="C24" i="1"/>
  <c r="D23" i="1"/>
  <c r="G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C4" i="1"/>
  <c r="C3" i="1"/>
  <c r="G1531" i="1" l="1"/>
  <c r="H812" i="1"/>
  <c r="H810" i="1"/>
  <c r="H718" i="1"/>
  <c r="F221" i="9"/>
  <c r="B221" i="9" s="1"/>
  <c r="H715" i="1"/>
  <c r="E21" i="9"/>
  <c r="B21" i="9" s="1"/>
  <c r="H4" i="1"/>
  <c r="G4" i="1"/>
  <c r="G5" i="1"/>
  <c r="H645" i="1"/>
  <c r="H638" i="1"/>
  <c r="G638" i="1"/>
  <c r="G411" i="1"/>
  <c r="G412" i="1"/>
  <c r="G288" i="1"/>
  <c r="F644" i="4"/>
  <c r="E363" i="4"/>
  <c r="D358" i="1" s="1"/>
  <c r="F225" i="9"/>
  <c r="B225" i="9" s="1"/>
  <c r="E69" i="9"/>
  <c r="B69" i="9" s="1"/>
  <c r="E263" i="4"/>
  <c r="D259" i="1" s="1"/>
  <c r="G255" i="1"/>
  <c r="G257" i="1"/>
  <c r="E252" i="4"/>
  <c r="D248" i="1" s="1"/>
  <c r="F259" i="4"/>
  <c r="E58" i="9"/>
  <c r="B58" i="9" s="1"/>
  <c r="G206" i="1"/>
  <c r="H192" i="1"/>
  <c r="H207" i="1"/>
  <c r="F210" i="4"/>
  <c r="F196" i="4"/>
  <c r="G184" i="1"/>
  <c r="G185" i="1"/>
  <c r="E45" i="9"/>
  <c r="B45" i="9" s="1"/>
  <c r="G181" i="1"/>
  <c r="B219" i="9"/>
  <c r="G177" i="1"/>
  <c r="H175" i="1"/>
  <c r="H173" i="1"/>
  <c r="F177" i="4"/>
  <c r="G169" i="1"/>
  <c r="G165" i="1"/>
  <c r="G168" i="1"/>
  <c r="G167" i="1"/>
  <c r="E163" i="4"/>
  <c r="D159" i="1" s="1"/>
  <c r="H159" i="1" s="1"/>
  <c r="F164" i="4"/>
  <c r="G160" i="1"/>
  <c r="G162" i="1"/>
  <c r="G157" i="1"/>
  <c r="G148" i="1"/>
  <c r="H148" i="1"/>
  <c r="F152" i="4"/>
  <c r="G116" i="1"/>
  <c r="G117" i="1"/>
  <c r="H113" i="1"/>
  <c r="E106" i="4"/>
  <c r="D102" i="1" s="1"/>
  <c r="G108" i="1"/>
  <c r="F112" i="4"/>
  <c r="G87" i="1"/>
  <c r="G89" i="1"/>
  <c r="F83" i="4"/>
  <c r="D79" i="1"/>
  <c r="H55" i="1"/>
  <c r="H56" i="1"/>
  <c r="E25" i="9"/>
  <c r="B25" i="9" s="1"/>
  <c r="H27" i="1"/>
  <c r="G25" i="1"/>
  <c r="H23" i="1"/>
  <c r="G19" i="1"/>
  <c r="E7" i="4"/>
  <c r="D3" i="1" s="1"/>
  <c r="F8" i="4"/>
  <c r="G1485" i="1"/>
  <c r="G1508" i="1"/>
  <c r="G1560" i="1"/>
  <c r="G1551" i="1"/>
  <c r="H1545" i="1"/>
  <c r="G1541" i="1"/>
  <c r="D49" i="8"/>
  <c r="G1536" i="1"/>
  <c r="G1509" i="1"/>
  <c r="G1507" i="1"/>
  <c r="G1504" i="1"/>
  <c r="G1503" i="1"/>
  <c r="H1501" i="1"/>
  <c r="G1492" i="1"/>
  <c r="G1491" i="1"/>
  <c r="G1487" i="1"/>
  <c r="C1483" i="1"/>
  <c r="H1483" i="1" s="1"/>
  <c r="H1481" i="1"/>
  <c r="G1481" i="1"/>
  <c r="G1484" i="1"/>
  <c r="F214" i="9"/>
  <c r="B214" i="9" s="1"/>
  <c r="E26" i="9"/>
  <c r="B26" i="9" s="1"/>
  <c r="G1480" i="1"/>
  <c r="H1120" i="1"/>
  <c r="H1124" i="1"/>
  <c r="H1128" i="1"/>
  <c r="H1132" i="1"/>
  <c r="H1136" i="1"/>
  <c r="H1140" i="1"/>
  <c r="H1144" i="1"/>
  <c r="H1148" i="1"/>
  <c r="H1154" i="1"/>
  <c r="H1119" i="1"/>
  <c r="H1123" i="1"/>
  <c r="H1127" i="1"/>
  <c r="H1131" i="1"/>
  <c r="H1135" i="1"/>
  <c r="H1139" i="1"/>
  <c r="H1143" i="1"/>
  <c r="H1147" i="1"/>
  <c r="H1151" i="1"/>
  <c r="H1157" i="1"/>
  <c r="H1161" i="1"/>
  <c r="H1165" i="1"/>
  <c r="H1169" i="1"/>
  <c r="H1146" i="1"/>
  <c r="H1150" i="1"/>
  <c r="H1156" i="1"/>
  <c r="H1160" i="1"/>
  <c r="H1164" i="1"/>
  <c r="H1168" i="1"/>
  <c r="G1280" i="1"/>
  <c r="G1284"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G1278" i="1"/>
  <c r="G1282" i="1"/>
  <c r="G1286"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6" i="1"/>
  <c r="G1437" i="1"/>
  <c r="G1438" i="1"/>
  <c r="G1439" i="1"/>
  <c r="G1441" i="1"/>
  <c r="I1441" i="1" s="1"/>
  <c r="G1462" i="1"/>
  <c r="J1462" i="1"/>
  <c r="G1464" i="1"/>
  <c r="J1464" i="1"/>
  <c r="G1466" i="1"/>
  <c r="J1466" i="1"/>
  <c r="G1468" i="1"/>
  <c r="J1468" i="1"/>
  <c r="G1471" i="1"/>
  <c r="G1473" i="1"/>
  <c r="H1486" i="1"/>
  <c r="G1486" i="1"/>
  <c r="G1495" i="1"/>
  <c r="H1502" i="1"/>
  <c r="G1502" i="1"/>
  <c r="G1511" i="1"/>
  <c r="G1519" i="1"/>
  <c r="H1526" i="1"/>
  <c r="G1526" i="1"/>
  <c r="G1535" i="1"/>
  <c r="H1542" i="1"/>
  <c r="G1542" i="1"/>
  <c r="H1558" i="1"/>
  <c r="G1558" i="1"/>
  <c r="H1439" i="1"/>
  <c r="J1440" i="1"/>
  <c r="G1446" i="1"/>
  <c r="I1446" i="1" s="1"/>
  <c r="G1448" i="1"/>
  <c r="I1448" i="1" s="1"/>
  <c r="G1450" i="1"/>
  <c r="I1450" i="1" s="1"/>
  <c r="G1452" i="1"/>
  <c r="I1452" i="1" s="1"/>
  <c r="H1453" i="1"/>
  <c r="G1455" i="1"/>
  <c r="I1455" i="1" s="1"/>
  <c r="J1455" i="1"/>
  <c r="G1457" i="1"/>
  <c r="I1457" i="1" s="1"/>
  <c r="J1457" i="1"/>
  <c r="G1459" i="1"/>
  <c r="I1459" i="1" s="1"/>
  <c r="J1459" i="1"/>
  <c r="G1477" i="1"/>
  <c r="I1477" i="1" s="1"/>
  <c r="J1477" i="1"/>
  <c r="G1479" i="1"/>
  <c r="I1479" i="1" s="1"/>
  <c r="J1479" i="1"/>
  <c r="H1490" i="1"/>
  <c r="G1490" i="1"/>
  <c r="G1499" i="1"/>
  <c r="H1506" i="1"/>
  <c r="G1506" i="1"/>
  <c r="G1515" i="1"/>
  <c r="G1523" i="1"/>
  <c r="H1530" i="1"/>
  <c r="G1530" i="1"/>
  <c r="G1539" i="1"/>
  <c r="H1546" i="1"/>
  <c r="G1546" i="1"/>
  <c r="H1562" i="1"/>
  <c r="G1562" i="1"/>
  <c r="F529" i="4"/>
  <c r="J1441" i="1"/>
  <c r="H1462" i="1"/>
  <c r="H1464" i="1"/>
  <c r="H1466" i="1"/>
  <c r="H1468" i="1"/>
  <c r="H1471" i="1"/>
  <c r="G1472" i="1"/>
  <c r="I1472" i="1" s="1"/>
  <c r="J1472" i="1"/>
  <c r="H1473" i="1"/>
  <c r="G1474" i="1"/>
  <c r="I1474" i="1" s="1"/>
  <c r="J1474" i="1"/>
  <c r="H1475" i="1"/>
  <c r="H1494" i="1"/>
  <c r="G1494" i="1"/>
  <c r="H1510" i="1"/>
  <c r="G1510" i="1"/>
  <c r="H1534" i="1"/>
  <c r="G1534" i="1"/>
  <c r="H1550" i="1"/>
  <c r="G1550" i="1"/>
  <c r="H1566" i="1"/>
  <c r="G1566" i="1"/>
  <c r="F7" i="4"/>
  <c r="F215" i="4"/>
  <c r="E420" i="4"/>
  <c r="E636" i="4" s="1"/>
  <c r="D630" i="1" s="1"/>
  <c r="H1442" i="1"/>
  <c r="G1442" i="1"/>
  <c r="I1442" i="1" s="1"/>
  <c r="H1444" i="1"/>
  <c r="G1444" i="1"/>
  <c r="I1444" i="1" s="1"/>
  <c r="G1447" i="1"/>
  <c r="I1447" i="1" s="1"/>
  <c r="J1447" i="1"/>
  <c r="G1449" i="1"/>
  <c r="I1449" i="1" s="1"/>
  <c r="J1449" i="1"/>
  <c r="G1451" i="1"/>
  <c r="I1451" i="1" s="1"/>
  <c r="J1451" i="1"/>
  <c r="H1482" i="1"/>
  <c r="G1482" i="1"/>
  <c r="H1498" i="1"/>
  <c r="G1498" i="1"/>
  <c r="H1514" i="1"/>
  <c r="G1514" i="1"/>
  <c r="H1522" i="1"/>
  <c r="G1522" i="1"/>
  <c r="H1538" i="1"/>
  <c r="G1538" i="1"/>
  <c r="H1554" i="1"/>
  <c r="G1554" i="1"/>
  <c r="H1570" i="1"/>
  <c r="G1570" i="1"/>
  <c r="H1574" i="1"/>
  <c r="G1574" i="1"/>
  <c r="H1578" i="1"/>
  <c r="G1578" i="1"/>
  <c r="F299" i="4"/>
  <c r="F351" i="4"/>
  <c r="D50" i="4"/>
  <c r="D82" i="4"/>
  <c r="D6" i="4" s="1"/>
  <c r="D106" i="4"/>
  <c r="D224" i="4"/>
  <c r="D151" i="4" s="1"/>
  <c r="D252" i="4"/>
  <c r="F268" i="4"/>
  <c r="D311" i="4"/>
  <c r="D363" i="4"/>
  <c r="D350" i="4" s="1"/>
  <c r="E643" i="4"/>
  <c r="D637" i="1" s="1"/>
  <c r="F417" i="4"/>
  <c r="F466" i="4"/>
  <c r="D472" i="4"/>
  <c r="D484" i="4"/>
  <c r="G297" i="9"/>
  <c r="E297" i="9" s="1"/>
  <c r="F304" i="4"/>
  <c r="F356" i="4"/>
  <c r="F416" i="4"/>
  <c r="F585" i="4"/>
  <c r="D593" i="4"/>
  <c r="E142" i="9"/>
  <c r="B142" i="9" s="1"/>
  <c r="H20" i="9"/>
  <c r="G20" i="9"/>
  <c r="G289" i="9"/>
  <c r="E289" i="9" s="1"/>
  <c r="B289" i="9" s="1"/>
  <c r="F177" i="5"/>
  <c r="E87" i="5"/>
  <c r="D118" i="5"/>
  <c r="E176" i="5"/>
  <c r="D245" i="5"/>
  <c r="D7" i="5"/>
  <c r="F45" i="5"/>
  <c r="D69" i="5"/>
  <c r="F180" i="5"/>
  <c r="F190" i="5"/>
  <c r="D206" i="5"/>
  <c r="D176" i="5" s="1"/>
  <c r="F5" i="6"/>
  <c r="D35" i="6"/>
  <c r="D141" i="6" s="1"/>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278" i="9"/>
  <c r="E278" i="9" s="1"/>
  <c r="B278" i="9" s="1"/>
  <c r="G277" i="9"/>
  <c r="E277" i="9" s="1"/>
  <c r="B277" i="9" s="1"/>
  <c r="G183" i="9"/>
  <c r="E183" i="9" s="1"/>
  <c r="B183" i="9" s="1"/>
  <c r="G179" i="9"/>
  <c r="E179" i="9" s="1"/>
  <c r="B179" i="9" s="1"/>
  <c r="M212" i="9"/>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1" i="9"/>
  <c r="E181" i="9" s="1"/>
  <c r="B181" i="9" s="1"/>
  <c r="G177" i="9"/>
  <c r="E177" i="9" s="1"/>
  <c r="B177" i="9" s="1"/>
  <c r="G165" i="9"/>
  <c r="E165" i="9" s="1"/>
  <c r="B165" i="9" s="1"/>
  <c r="H164" i="9"/>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E286" i="9"/>
  <c r="B286" i="9" s="1"/>
  <c r="D42" i="8"/>
  <c r="E291" i="9"/>
  <c r="B291" i="9" s="1"/>
  <c r="F216" i="9"/>
  <c r="B216" i="9" s="1"/>
  <c r="B288" i="9"/>
  <c r="E290" i="9"/>
  <c r="B290" i="9" s="1"/>
  <c r="E20" i="9" l="1"/>
  <c r="E19" i="9" s="1"/>
  <c r="E6" i="4"/>
  <c r="E350" i="4"/>
  <c r="F263" i="4"/>
  <c r="H259" i="1"/>
  <c r="G259" i="1"/>
  <c r="E151" i="4"/>
  <c r="I17" i="3" s="1"/>
  <c r="G159" i="1"/>
  <c r="F163" i="4"/>
  <c r="G79" i="1"/>
  <c r="H79" i="1"/>
  <c r="H3" i="1"/>
  <c r="G3" i="1"/>
  <c r="D43" i="8"/>
  <c r="G294" i="9" s="1"/>
  <c r="E294" i="9" s="1"/>
  <c r="B294" i="9" s="1"/>
  <c r="C1524" i="1"/>
  <c r="G1483" i="1"/>
  <c r="F141" i="6"/>
  <c r="H28" i="3"/>
  <c r="C1435" i="1"/>
  <c r="G299" i="9"/>
  <c r="E299" i="9" s="1"/>
  <c r="H17" i="3"/>
  <c r="D289" i="4"/>
  <c r="C147" i="1"/>
  <c r="F350" i="4"/>
  <c r="C345" i="1"/>
  <c r="F176" i="5"/>
  <c r="H22" i="3"/>
  <c r="C1153" i="1"/>
  <c r="F6" i="4"/>
  <c r="H16" i="3"/>
  <c r="D290" i="4"/>
  <c r="C2" i="1"/>
  <c r="F69" i="5"/>
  <c r="D68" i="5"/>
  <c r="C1047" i="1"/>
  <c r="F118" i="5"/>
  <c r="C1096" i="1"/>
  <c r="F593" i="4"/>
  <c r="C587" i="1"/>
  <c r="F472" i="4"/>
  <c r="C466" i="1"/>
  <c r="G637" i="1"/>
  <c r="H637" i="1"/>
  <c r="F252" i="4"/>
  <c r="C248" i="1"/>
  <c r="F50" i="4"/>
  <c r="C46" i="1"/>
  <c r="I1468" i="1"/>
  <c r="I1464" i="1"/>
  <c r="I1439" i="1"/>
  <c r="F212" i="9"/>
  <c r="B212" i="9" s="1"/>
  <c r="G292" i="9"/>
  <c r="E292" i="9" s="1"/>
  <c r="B292" i="9" s="1"/>
  <c r="F206" i="5"/>
  <c r="C1183" i="1"/>
  <c r="F245" i="5"/>
  <c r="C1222" i="1"/>
  <c r="E68" i="5"/>
  <c r="D1065" i="1"/>
  <c r="B297" i="9"/>
  <c r="E296" i="9"/>
  <c r="I10" i="3" s="1"/>
  <c r="F363" i="4"/>
  <c r="C358" i="1"/>
  <c r="F224" i="4"/>
  <c r="C220" i="1"/>
  <c r="D528" i="4"/>
  <c r="I1473" i="1"/>
  <c r="F129" i="6"/>
  <c r="C1423" i="1"/>
  <c r="F7" i="5"/>
  <c r="D6" i="5"/>
  <c r="H20" i="3"/>
  <c r="C985" i="1"/>
  <c r="D237" i="5"/>
  <c r="D175" i="5" s="1"/>
  <c r="D420" i="4"/>
  <c r="F311" i="4"/>
  <c r="C306" i="1"/>
  <c r="F106" i="4"/>
  <c r="C102" i="1"/>
  <c r="D298" i="4"/>
  <c r="I16" i="3"/>
  <c r="E412" i="4"/>
  <c r="D2" i="1"/>
  <c r="I1471" i="1"/>
  <c r="I1466" i="1"/>
  <c r="I1462" i="1"/>
  <c r="I34" i="3"/>
  <c r="C1517" i="1"/>
  <c r="F35" i="6"/>
  <c r="H25" i="3"/>
  <c r="C1329" i="1"/>
  <c r="E175" i="5"/>
  <c r="D1152" i="1" s="1"/>
  <c r="I22" i="3"/>
  <c r="D1153" i="1"/>
  <c r="B20" i="9"/>
  <c r="F484" i="4"/>
  <c r="C478" i="1"/>
  <c r="F82" i="4"/>
  <c r="C78" i="1"/>
  <c r="E635" i="4"/>
  <c r="D629" i="1" s="1"/>
  <c r="D414" i="1"/>
  <c r="D345" i="1" l="1"/>
  <c r="E407" i="4"/>
  <c r="D402" i="1" s="1"/>
  <c r="E408" i="4"/>
  <c r="D403" i="1" s="1"/>
  <c r="F151" i="4"/>
  <c r="D147" i="1"/>
  <c r="E289" i="4"/>
  <c r="E290" i="4" s="1"/>
  <c r="D286" i="1" s="1"/>
  <c r="K1432" i="9"/>
  <c r="G295" i="9"/>
  <c r="E295" i="9" s="1"/>
  <c r="B295" i="9" s="1"/>
  <c r="H1524" i="1"/>
  <c r="G1524" i="1"/>
  <c r="C1518" i="1"/>
  <c r="H11" i="3" s="1"/>
  <c r="I35" i="3"/>
  <c r="F175" i="5"/>
  <c r="C1152" i="1"/>
  <c r="H1329" i="1"/>
  <c r="G1329" i="1"/>
  <c r="H9" i="3"/>
  <c r="H985" i="1"/>
  <c r="G985" i="1"/>
  <c r="D636" i="4"/>
  <c r="F528" i="4"/>
  <c r="C522" i="1"/>
  <c r="G478" i="1"/>
  <c r="H478" i="1"/>
  <c r="D407" i="4"/>
  <c r="F298" i="4"/>
  <c r="C293" i="1"/>
  <c r="G220" i="1"/>
  <c r="H220" i="1"/>
  <c r="G1222" i="1"/>
  <c r="H1222" i="1"/>
  <c r="G2" i="1"/>
  <c r="H2" i="1"/>
  <c r="D412" i="4"/>
  <c r="G345" i="1"/>
  <c r="H345" i="1"/>
  <c r="H1435" i="1"/>
  <c r="G1435" i="1"/>
  <c r="F420" i="4"/>
  <c r="D635" i="4"/>
  <c r="C414" i="1"/>
  <c r="G46" i="1"/>
  <c r="H46" i="1"/>
  <c r="G587" i="1"/>
  <c r="H587" i="1"/>
  <c r="H1047" i="1"/>
  <c r="G1047" i="1"/>
  <c r="C286" i="1"/>
  <c r="D291" i="4"/>
  <c r="D413" i="4"/>
  <c r="C285" i="1"/>
  <c r="G102" i="1"/>
  <c r="H102" i="1"/>
  <c r="G276" i="9"/>
  <c r="F6" i="5"/>
  <c r="C984" i="1"/>
  <c r="G78" i="1"/>
  <c r="H78" i="1"/>
  <c r="G1517" i="1"/>
  <c r="H1517" i="1"/>
  <c r="E639" i="4"/>
  <c r="D407" i="1"/>
  <c r="E291" i="4"/>
  <c r="D287" i="1" s="1"/>
  <c r="D285" i="1"/>
  <c r="F237" i="5"/>
  <c r="H23" i="3"/>
  <c r="C1214" i="1"/>
  <c r="G358" i="1"/>
  <c r="H358" i="1"/>
  <c r="H1065" i="1"/>
  <c r="G1065" i="1"/>
  <c r="G1183" i="1"/>
  <c r="H1183" i="1"/>
  <c r="F68" i="5"/>
  <c r="H21" i="3"/>
  <c r="C1046" i="1"/>
  <c r="G1153" i="1"/>
  <c r="H1153" i="1"/>
  <c r="D408" i="4"/>
  <c r="G306" i="1"/>
  <c r="H306" i="1"/>
  <c r="H1423" i="1"/>
  <c r="G1423" i="1"/>
  <c r="I21" i="3"/>
  <c r="D1046" i="1"/>
  <c r="E6" i="5"/>
  <c r="G282" i="9" s="1"/>
  <c r="E282" i="9" s="1"/>
  <c r="B282" i="9" s="1"/>
  <c r="G248" i="1"/>
  <c r="H248" i="1"/>
  <c r="G466" i="1"/>
  <c r="H466" i="1"/>
  <c r="G1096" i="1"/>
  <c r="H1096" i="1"/>
  <c r="G147" i="1"/>
  <c r="H147" i="1"/>
  <c r="E298" i="9"/>
  <c r="B299" i="9"/>
  <c r="E413" i="4" l="1"/>
  <c r="E414" i="4" s="1"/>
  <c r="D409" i="1" s="1"/>
  <c r="F290" i="4"/>
  <c r="F289" i="4"/>
  <c r="E293" i="9"/>
  <c r="G1518" i="1"/>
  <c r="H1518" i="1"/>
  <c r="H1046" i="1"/>
  <c r="G1046" i="1"/>
  <c r="F291" i="4"/>
  <c r="C287" i="1"/>
  <c r="F636" i="4"/>
  <c r="C630" i="1"/>
  <c r="F408" i="4"/>
  <c r="C403" i="1"/>
  <c r="G1214" i="1"/>
  <c r="H1214" i="1"/>
  <c r="D633" i="1"/>
  <c r="G285" i="1"/>
  <c r="H285" i="1"/>
  <c r="D639" i="4"/>
  <c r="D414" i="4"/>
  <c r="F412" i="4"/>
  <c r="C407" i="1"/>
  <c r="G293" i="1"/>
  <c r="H293" i="1"/>
  <c r="H276" i="9"/>
  <c r="E276" i="9" s="1"/>
  <c r="D984" i="1"/>
  <c r="H8" i="3" s="1"/>
  <c r="E640" i="4"/>
  <c r="E641" i="4" s="1"/>
  <c r="E415" i="4"/>
  <c r="D410" i="1" s="1"/>
  <c r="D408" i="1"/>
  <c r="N3" i="9"/>
  <c r="I11" i="3"/>
  <c r="D640" i="4"/>
  <c r="D415" i="4"/>
  <c r="F413" i="4"/>
  <c r="C408" i="1"/>
  <c r="G286" i="1"/>
  <c r="H286" i="1"/>
  <c r="G414" i="1"/>
  <c r="H414" i="1"/>
  <c r="G522" i="1"/>
  <c r="H522" i="1"/>
  <c r="G1152" i="1"/>
  <c r="H1152" i="1"/>
  <c r="G984" i="1"/>
  <c r="H984" i="1"/>
  <c r="F635" i="4"/>
  <c r="C629" i="1"/>
  <c r="F407" i="4"/>
  <c r="C402" i="1"/>
  <c r="K3" i="9"/>
  <c r="I9" i="3"/>
  <c r="M3" i="9" l="1"/>
  <c r="E275" i="9"/>
  <c r="I8" i="3" s="1"/>
  <c r="B276" i="9"/>
  <c r="D635" i="1"/>
  <c r="D642" i="4"/>
  <c r="F640" i="4"/>
  <c r="C634" i="1"/>
  <c r="G630" i="1"/>
  <c r="H630" i="1"/>
  <c r="F415" i="4"/>
  <c r="C410" i="1"/>
  <c r="G407" i="1"/>
  <c r="H407" i="1"/>
  <c r="G629" i="1"/>
  <c r="H629" i="1"/>
  <c r="G408" i="1"/>
  <c r="H408" i="1"/>
  <c r="F414" i="4"/>
  <c r="C409" i="1"/>
  <c r="G402" i="1"/>
  <c r="H402" i="1"/>
  <c r="E642" i="4"/>
  <c r="D634" i="1"/>
  <c r="F639" i="4"/>
  <c r="D641" i="4"/>
  <c r="C633" i="1"/>
  <c r="G403" i="1"/>
  <c r="H403" i="1"/>
  <c r="G287" i="1"/>
  <c r="H287" i="1"/>
  <c r="G633" i="1" l="1"/>
  <c r="H633" i="1"/>
  <c r="E646" i="4"/>
  <c r="D636" i="1"/>
  <c r="F641" i="4"/>
  <c r="D645" i="4"/>
  <c r="C635" i="1"/>
  <c r="G274" i="9"/>
  <c r="E274" i="9" s="1"/>
  <c r="B274" i="9" s="1"/>
  <c r="D646" i="4"/>
  <c r="F642" i="4"/>
  <c r="C636" i="1"/>
  <c r="G409" i="1"/>
  <c r="H409" i="1"/>
  <c r="G410" i="1"/>
  <c r="H410" i="1"/>
  <c r="G634" i="1"/>
  <c r="H634" i="1"/>
  <c r="E645" i="4"/>
  <c r="G636" i="1" l="1"/>
  <c r="H636" i="1"/>
  <c r="G635" i="1"/>
  <c r="H635" i="1"/>
  <c r="H7" i="3"/>
  <c r="I19" i="3"/>
  <c r="D640" i="1"/>
  <c r="I18" i="3"/>
  <c r="D639" i="1"/>
  <c r="F645" i="4"/>
  <c r="H18" i="3"/>
  <c r="C639" i="1"/>
  <c r="F646" i="4"/>
  <c r="H19" i="3"/>
  <c r="C640" i="1"/>
  <c r="G639" i="1" l="1"/>
  <c r="H639" i="1"/>
  <c r="G640" i="1"/>
  <c r="H640" i="1"/>
  <c r="J3" i="9"/>
  <c r="I7" i="3"/>
  <c r="M271" i="9" l="1"/>
  <c r="L271" i="9"/>
  <c r="G18" i="9"/>
  <c r="H18" i="9"/>
  <c r="I5" i="9"/>
  <c r="K11" i="9"/>
  <c r="J17" i="9"/>
  <c r="J9" i="9"/>
  <c r="H15" i="9"/>
  <c r="K9" i="9"/>
  <c r="I17" i="9"/>
  <c r="I13" i="9"/>
  <c r="K7" i="9"/>
  <c r="J12" i="9"/>
  <c r="J5" i="9"/>
  <c r="L16" i="9"/>
  <c r="K5" i="9"/>
  <c r="J10" i="9"/>
  <c r="M16" i="9"/>
  <c r="K6" i="9"/>
  <c r="J11" i="9"/>
  <c r="I6" i="9"/>
  <c r="K12" i="9"/>
  <c r="G17" i="9"/>
  <c r="E17" i="9" s="1"/>
  <c r="B17" i="9" s="1"/>
  <c r="J6" i="9"/>
  <c r="I11" i="9"/>
  <c r="H17" i="9"/>
  <c r="J7" i="9"/>
  <c r="I12" i="9"/>
  <c r="J8" i="9"/>
  <c r="G15" i="9"/>
  <c r="I9" i="9"/>
  <c r="H16" i="9"/>
  <c r="K8" i="9"/>
  <c r="J13" i="9"/>
  <c r="I7" i="9"/>
  <c r="K13" i="9"/>
  <c r="I8" i="9"/>
  <c r="M15" i="9"/>
  <c r="L15" i="9"/>
  <c r="F15" i="9" s="1"/>
  <c r="K10" i="9"/>
  <c r="G16" i="9"/>
  <c r="E9" i="9" l="1"/>
  <c r="B9" i="9" s="1"/>
  <c r="E16" i="9"/>
  <c r="F271" i="9"/>
  <c r="B271" i="9" s="1"/>
  <c r="E15" i="9"/>
  <c r="B15" i="9" s="1"/>
  <c r="E8" i="9"/>
  <c r="B8" i="9" s="1"/>
  <c r="E12" i="9"/>
  <c r="B12" i="9" s="1"/>
  <c r="E7" i="9"/>
  <c r="B7" i="9" s="1"/>
  <c r="E11" i="9"/>
  <c r="B11" i="9" s="1"/>
  <c r="E6" i="9"/>
  <c r="B6" i="9" s="1"/>
  <c r="F16" i="9"/>
  <c r="E13" i="9"/>
  <c r="B13" i="9" s="1"/>
  <c r="E18" i="9"/>
  <c r="B18" i="9" s="1"/>
  <c r="E10" i="9"/>
  <c r="B10" i="9" s="1"/>
  <c r="E5" i="9"/>
  <c r="F19" i="9" l="1"/>
  <c r="B16" i="9"/>
  <c r="B5" i="9"/>
  <c r="E4" i="9"/>
  <c r="F14" i="9"/>
  <c r="E14"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<sst xmlns="http://schemas.openxmlformats.org/spreadsheetml/2006/main" count="4315" uniqueCount="3395">
  <si>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</si>
  <si>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</si>
  <si>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</si>
  <si>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</si>
  <si>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</si>
  <si>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</si>
  <si>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</si>
  <si>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</si>
  <si>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</si>
  <si>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</si>
  <si>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</si>
  <si>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</si>
  <si>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</si>
  <si>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</si>
  <si>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</si>
  <si>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</si>
  <si>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</si>
  <si>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</si>
  <si>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</si>
  <si>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</si>
  <si>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</si>
  <si>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</si>
  <si>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</si>
  <si>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</si>
  <si>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</si>
  <si>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</si>
  <si>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</si>
  <si>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</si>
  <si>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</si>
  <si>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</si>
  <si>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</si>
  <si>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DEKANOVEC</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</si>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</sst>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67947.69</v>
      </c>
      <c r="D2" s="6">
        <f>'PR-RAS'!E6</f>
        <v>87482.65</v>
      </c>
      <c r="E2" s="6">
        <v>0</v>
      </c>
      <c r="F2" s="6">
        <v>0</v>
      </c>
      <c r="G2" s="7">
        <f t="shared" ref="G2:G264" si="0">(B2/1000)*(C2*1+D2*2)</f>
        <v>242.91299000000001</v>
      </c>
      <c r="H2" s="7">
        <f t="shared" ref="H2:H264" si="1">ABS(C2-ROUND(C2,0))+ABS(D2-ROUND(D2,0))</f>
        <v>0.66000000000349246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34135.56</v>
      </c>
      <c r="D3" s="1">
        <f>'PR-RAS'!E7</f>
        <v>50594.65</v>
      </c>
      <c r="E3" s="1">
        <v>0</v>
      </c>
      <c r="F3" s="1">
        <v>0</v>
      </c>
      <c r="G3" s="2">
        <f t="shared" si="0"/>
        <v>270.64972</v>
      </c>
      <c r="H3" s="2">
        <f t="shared" si="1"/>
        <v>0.79000000000087311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32663.59</v>
      </c>
      <c r="D4" s="1">
        <f>'PR-RAS'!E8</f>
        <v>49110.86</v>
      </c>
      <c r="E4" s="1">
        <v>0</v>
      </c>
      <c r="F4" s="1">
        <v>0</v>
      </c>
      <c r="G4" s="2">
        <f t="shared" si="0"/>
        <v>392.65593000000001</v>
      </c>
      <c r="H4" s="2">
        <f t="shared" si="1"/>
        <v>0.5499999999992724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32663.59</v>
      </c>
      <c r="D5" s="1">
        <f>'PR-RAS'!E9</f>
        <v>49110.86</v>
      </c>
      <c r="E5" s="1">
        <v>0</v>
      </c>
      <c r="F5" s="1">
        <v>0</v>
      </c>
      <c r="G5" s="2">
        <f t="shared" si="0"/>
        <v>523.54124000000002</v>
      </c>
      <c r="H5" s="2">
        <f t="shared" si="1"/>
        <v>0.5499999999992724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434.87</v>
      </c>
      <c r="D19" s="1">
        <f>'PR-RAS'!E23</f>
        <v>865.98</v>
      </c>
      <c r="E19" s="1">
        <v>0</v>
      </c>
      <c r="F19" s="1">
        <v>0</v>
      </c>
      <c r="G19" s="2">
        <f t="shared" si="0"/>
        <v>39.002939999999995</v>
      </c>
      <c r="H19" s="2">
        <f t="shared" si="1"/>
        <v>0.14999999999997726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434.87</v>
      </c>
      <c r="D23" s="1">
        <f>'PR-RAS'!E27</f>
        <v>865.98</v>
      </c>
      <c r="E23" s="1">
        <v>0</v>
      </c>
      <c r="F23" s="1">
        <v>0</v>
      </c>
      <c r="G23" s="2">
        <f t="shared" si="0"/>
        <v>47.670259999999999</v>
      </c>
      <c r="H23" s="2">
        <f t="shared" si="1"/>
        <v>0.14999999999997726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1037.0999999999999</v>
      </c>
      <c r="D25" s="1">
        <f>'PR-RAS'!E29</f>
        <v>617.80999999999995</v>
      </c>
      <c r="E25" s="1">
        <v>0</v>
      </c>
      <c r="F25" s="1">
        <v>0</v>
      </c>
      <c r="G25" s="2">
        <f t="shared" si="0"/>
        <v>54.545279999999998</v>
      </c>
      <c r="H25" s="2">
        <f t="shared" si="1"/>
        <v>0.28999999999996362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1037.0999999999999</v>
      </c>
      <c r="D27" s="1">
        <f>'PR-RAS'!E31</f>
        <v>617.80999999999995</v>
      </c>
      <c r="E27" s="1">
        <v>0</v>
      </c>
      <c r="F27" s="1">
        <v>0</v>
      </c>
      <c r="G27" s="2">
        <f t="shared" si="0"/>
        <v>59.09071999999999</v>
      </c>
      <c r="H27" s="2">
        <f t="shared" si="1"/>
        <v>0.28999999999996362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22400.7</v>
      </c>
      <c r="D46" s="1">
        <f>'PR-RAS'!E50</f>
        <v>27834.51</v>
      </c>
      <c r="E46" s="1">
        <v>0</v>
      </c>
      <c r="F46" s="1">
        <v>0</v>
      </c>
      <c r="G46" s="2">
        <f t="shared" si="0"/>
        <v>3513.1374000000001</v>
      </c>
      <c r="H46" s="2">
        <f t="shared" si="1"/>
        <v>0.79000000000087311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22400.7</v>
      </c>
      <c r="D55" s="1">
        <f>'PR-RAS'!E59</f>
        <v>27834.51</v>
      </c>
      <c r="E55" s="1">
        <v>0</v>
      </c>
      <c r="F55" s="1">
        <v>0</v>
      </c>
      <c r="G55" s="2">
        <f t="shared" si="0"/>
        <v>4215.7648799999997</v>
      </c>
      <c r="H55" s="2">
        <f t="shared" si="1"/>
        <v>0.79000000000087311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22400.7</v>
      </c>
      <c r="D56" s="1">
        <f>'PR-RAS'!E60</f>
        <v>27834.51</v>
      </c>
      <c r="E56" s="1">
        <v>0</v>
      </c>
      <c r="F56" s="1">
        <v>0</v>
      </c>
      <c r="G56" s="2">
        <f t="shared" si="0"/>
        <v>4293.8346000000001</v>
      </c>
      <c r="H56" s="2">
        <f t="shared" si="1"/>
        <v>0.79000000000087311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1279.1499999999999</v>
      </c>
      <c r="D78" s="1">
        <f>'PR-RAS'!E82</f>
        <v>1381.54</v>
      </c>
      <c r="E78" s="1">
        <v>0</v>
      </c>
      <c r="F78" s="1">
        <v>0</v>
      </c>
      <c r="G78" s="2">
        <f t="shared" si="0"/>
        <v>311.25170999999995</v>
      </c>
      <c r="H78" s="2">
        <f t="shared" si="1"/>
        <v>0.60999999999989996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0.01</v>
      </c>
      <c r="E79" s="1">
        <v>0</v>
      </c>
      <c r="F79" s="1">
        <v>0</v>
      </c>
      <c r="G79" s="2">
        <f t="shared" si="0"/>
        <v>1.0919999999999999E-2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0.12</v>
      </c>
      <c r="D81" s="1">
        <f>'PR-RAS'!E85</f>
        <v>0</v>
      </c>
      <c r="E81" s="1">
        <v>0</v>
      </c>
      <c r="F81" s="1">
        <v>0</v>
      </c>
      <c r="G81" s="2">
        <f t="shared" si="0"/>
        <v>9.5999999999999992E-3</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0.01</v>
      </c>
      <c r="E82" s="1">
        <v>0</v>
      </c>
      <c r="F82" s="1">
        <v>0</v>
      </c>
      <c r="G82" s="2">
        <f t="shared" si="0"/>
        <v>1.6200000000000001E-3</v>
      </c>
      <c r="H82" s="2">
        <f t="shared" si="1"/>
        <v>0.01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1279.03</v>
      </c>
      <c r="D87" s="1">
        <f>'PR-RAS'!E91</f>
        <v>1381.53</v>
      </c>
      <c r="E87" s="1">
        <v>0</v>
      </c>
      <c r="F87" s="1">
        <v>0</v>
      </c>
      <c r="G87" s="2">
        <f t="shared" si="0"/>
        <v>347.61973999999998</v>
      </c>
      <c r="H87" s="2">
        <f t="shared" si="1"/>
        <v>0.5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1278.47</v>
      </c>
      <c r="D89" s="1">
        <f>'PR-RAS'!E93</f>
        <v>1381.05</v>
      </c>
      <c r="E89" s="1">
        <v>0</v>
      </c>
      <c r="F89" s="1">
        <v>0</v>
      </c>
      <c r="G89" s="2">
        <f t="shared" si="0"/>
        <v>355.57015999999993</v>
      </c>
      <c r="H89" s="2">
        <f t="shared" si="1"/>
        <v>0.51999999999998181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0.56000000000000005</v>
      </c>
      <c r="D90" s="1">
        <f>'PR-RAS'!E94</f>
        <v>0.48</v>
      </c>
      <c r="E90" s="1">
        <v>0</v>
      </c>
      <c r="F90" s="1">
        <v>0</v>
      </c>
      <c r="G90" s="2">
        <f t="shared" si="0"/>
        <v>0.13527999999999998</v>
      </c>
      <c r="H90" s="2">
        <f t="shared" si="1"/>
        <v>0.91999999999999993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9303.42</v>
      </c>
      <c r="D102" s="1">
        <f>'PR-RAS'!E106</f>
        <v>7671.9500000000007</v>
      </c>
      <c r="E102" s="1">
        <v>0</v>
      </c>
      <c r="F102" s="1">
        <v>0</v>
      </c>
      <c r="G102" s="2">
        <f t="shared" si="0"/>
        <v>2489.37932</v>
      </c>
      <c r="H102" s="2">
        <f t="shared" si="1"/>
        <v>0.46999999999934516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3600.9700000000003</v>
      </c>
      <c r="D108" s="1">
        <f>'PR-RAS'!E112</f>
        <v>3402.07</v>
      </c>
      <c r="E108" s="1">
        <v>0</v>
      </c>
      <c r="F108" s="1">
        <v>0</v>
      </c>
      <c r="G108" s="2">
        <f t="shared" si="0"/>
        <v>1113.3467700000001</v>
      </c>
      <c r="H108" s="2">
        <f t="shared" si="1"/>
        <v>9.9999999999909051E-2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3.53</v>
      </c>
      <c r="D110" s="1">
        <f>'PR-RAS'!E114</f>
        <v>0</v>
      </c>
      <c r="E110" s="1">
        <v>0</v>
      </c>
      <c r="F110" s="1">
        <v>0</v>
      </c>
      <c r="G110" s="2">
        <f t="shared" si="0"/>
        <v>0.38477</v>
      </c>
      <c r="H110" s="2">
        <f t="shared" si="1"/>
        <v>0.4700000000000002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3597.44</v>
      </c>
      <c r="D113" s="1">
        <f>'PR-RAS'!E117</f>
        <v>3402.07</v>
      </c>
      <c r="E113" s="1">
        <v>0</v>
      </c>
      <c r="F113" s="1">
        <v>0</v>
      </c>
      <c r="G113" s="2">
        <f t="shared" si="0"/>
        <v>1164.97696</v>
      </c>
      <c r="H113" s="2">
        <f t="shared" si="1"/>
        <v>0.51000000000021828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5702.45</v>
      </c>
      <c r="D116" s="1">
        <f>'PR-RAS'!E120</f>
        <v>4269.88</v>
      </c>
      <c r="E116" s="1">
        <v>0</v>
      </c>
      <c r="F116" s="1">
        <v>0</v>
      </c>
      <c r="G116" s="2">
        <f t="shared" si="0"/>
        <v>1637.8541499999999</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1897.32</v>
      </c>
      <c r="D117" s="1">
        <f>'PR-RAS'!E121</f>
        <v>560.27</v>
      </c>
      <c r="E117" s="1">
        <v>0</v>
      </c>
      <c r="F117" s="1">
        <v>0</v>
      </c>
      <c r="G117" s="2">
        <f t="shared" si="0"/>
        <v>350.07175999999998</v>
      </c>
      <c r="H117" s="2">
        <f t="shared" si="1"/>
        <v>0.58999999999991815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3805.13</v>
      </c>
      <c r="D118" s="1">
        <f>'PR-RAS'!E122</f>
        <v>3709.61</v>
      </c>
      <c r="E118" s="1">
        <v>0</v>
      </c>
      <c r="F118" s="1">
        <v>0</v>
      </c>
      <c r="G118" s="2">
        <f t="shared" si="0"/>
        <v>1313.2489500000001</v>
      </c>
      <c r="H118" s="2">
        <f t="shared" si="1"/>
        <v>0.51999999999998181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828.86</v>
      </c>
      <c r="D120" s="1">
        <f>'PR-RAS'!E124</f>
        <v>0</v>
      </c>
      <c r="E120" s="1">
        <v>0</v>
      </c>
      <c r="F120" s="1">
        <v>0</v>
      </c>
      <c r="G120" s="2">
        <f t="shared" si="0"/>
        <v>98.634339999999995</v>
      </c>
      <c r="H120" s="2">
        <f t="shared" si="1"/>
        <v>0.13999999999998636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828.86</v>
      </c>
      <c r="D121" s="1">
        <f>'PR-RAS'!E125</f>
        <v>0</v>
      </c>
      <c r="E121" s="1">
        <v>0</v>
      </c>
      <c r="F121" s="1">
        <v>0</v>
      </c>
      <c r="G121" s="2">
        <f t="shared" si="0"/>
        <v>99.463200000000001</v>
      </c>
      <c r="H121" s="2">
        <f t="shared" si="1"/>
        <v>0.13999999999998636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828.86</v>
      </c>
      <c r="D123" s="1">
        <f>'PR-RAS'!E127</f>
        <v>0</v>
      </c>
      <c r="E123" s="1">
        <v>0</v>
      </c>
      <c r="F123" s="1">
        <v>0</v>
      </c>
      <c r="G123" s="2">
        <f t="shared" si="0"/>
        <v>101.12092</v>
      </c>
      <c r="H123" s="2">
        <f t="shared" si="1"/>
        <v>0.13999999999998636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47271.780000000006</v>
      </c>
      <c r="D147" s="1">
        <f>'PR-RAS'!E151</f>
        <v>44064.82</v>
      </c>
      <c r="E147" s="1">
        <v>0</v>
      </c>
      <c r="F147" s="1">
        <v>0</v>
      </c>
      <c r="G147" s="2">
        <f t="shared" si="0"/>
        <v>19768.607319999999</v>
      </c>
      <c r="H147" s="2">
        <f t="shared" si="1"/>
        <v>0.39999999999417923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4850.25</v>
      </c>
      <c r="D148" s="1">
        <f>'PR-RAS'!E152</f>
        <v>4872.3099999999995</v>
      </c>
      <c r="E148" s="1">
        <v>0</v>
      </c>
      <c r="F148" s="1">
        <v>0</v>
      </c>
      <c r="G148" s="2">
        <f t="shared" si="0"/>
        <v>2145.4458899999995</v>
      </c>
      <c r="H148" s="2">
        <f t="shared" si="1"/>
        <v>0.55999999999949068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4163.3</v>
      </c>
      <c r="D149" s="1">
        <f>'PR-RAS'!E153</f>
        <v>4182.24</v>
      </c>
      <c r="E149" s="1">
        <v>0</v>
      </c>
      <c r="F149" s="1">
        <v>0</v>
      </c>
      <c r="G149" s="2">
        <f t="shared" si="0"/>
        <v>1854.1114399999997</v>
      </c>
      <c r="H149" s="2">
        <f t="shared" si="1"/>
        <v>0.53999999999996362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4163.3</v>
      </c>
      <c r="D150" s="1">
        <f>'PR-RAS'!E154</f>
        <v>4182.24</v>
      </c>
      <c r="E150" s="1">
        <v>0</v>
      </c>
      <c r="F150" s="1">
        <v>0</v>
      </c>
      <c r="G150" s="2">
        <f t="shared" si="0"/>
        <v>1866.6392199999998</v>
      </c>
      <c r="H150" s="2">
        <f t="shared" si="1"/>
        <v>0.53999999999996362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686.95</v>
      </c>
      <c r="D155" s="1">
        <f>'PR-RAS'!E159</f>
        <v>690.07</v>
      </c>
      <c r="E155" s="1">
        <v>0</v>
      </c>
      <c r="F155" s="1">
        <v>0</v>
      </c>
      <c r="G155" s="2">
        <f t="shared" si="0"/>
        <v>318.33186000000001</v>
      </c>
      <c r="H155" s="2">
        <f t="shared" si="1"/>
        <v>0.12000000000000455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686.95</v>
      </c>
      <c r="D157" s="1">
        <f>'PR-RAS'!E161</f>
        <v>690.07</v>
      </c>
      <c r="E157" s="1">
        <v>0</v>
      </c>
      <c r="F157" s="1">
        <v>0</v>
      </c>
      <c r="G157" s="2">
        <f t="shared" si="0"/>
        <v>322.46604000000002</v>
      </c>
      <c r="H157" s="2">
        <f t="shared" si="1"/>
        <v>0.12000000000000455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30293.730000000003</v>
      </c>
      <c r="D159" s="1">
        <f>'PR-RAS'!E163</f>
        <v>21768.29</v>
      </c>
      <c r="E159" s="1">
        <v>0</v>
      </c>
      <c r="F159" s="1">
        <v>0</v>
      </c>
      <c r="G159" s="2">
        <f t="shared" si="0"/>
        <v>11665.188979999999</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213.95</v>
      </c>
      <c r="D160" s="1">
        <f>'PR-RAS'!E164</f>
        <v>254.2</v>
      </c>
      <c r="E160" s="1">
        <v>0</v>
      </c>
      <c r="F160" s="1">
        <v>0</v>
      </c>
      <c r="G160" s="2">
        <f t="shared" si="0"/>
        <v>114.85364999999999</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213.95</v>
      </c>
      <c r="D162" s="1">
        <f>'PR-RAS'!E166</f>
        <v>210.45</v>
      </c>
      <c r="E162" s="1">
        <v>0</v>
      </c>
      <c r="F162" s="1">
        <v>0</v>
      </c>
      <c r="G162" s="2">
        <f t="shared" si="0"/>
        <v>102.21084999999999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43.75</v>
      </c>
      <c r="E163" s="1">
        <v>0</v>
      </c>
      <c r="F163" s="1">
        <v>0</v>
      </c>
      <c r="G163" s="2">
        <f t="shared" si="0"/>
        <v>14.175000000000001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7175.0099999999993</v>
      </c>
      <c r="D165" s="1">
        <f>'PR-RAS'!E169</f>
        <v>5236.58</v>
      </c>
      <c r="E165" s="1">
        <v>0</v>
      </c>
      <c r="F165" s="1">
        <v>0</v>
      </c>
      <c r="G165" s="2">
        <f t="shared" si="0"/>
        <v>2894.29988</v>
      </c>
      <c r="H165" s="2">
        <f t="shared" si="1"/>
        <v>0.42999999999938154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967.78</v>
      </c>
      <c r="D166" s="1">
        <f>'PR-RAS'!E170</f>
        <v>494.09</v>
      </c>
      <c r="E166" s="1">
        <v>0</v>
      </c>
      <c r="F166" s="1">
        <v>0</v>
      </c>
      <c r="G166" s="2">
        <f t="shared" si="0"/>
        <v>322.73340000000002</v>
      </c>
      <c r="H166" s="2">
        <f t="shared" si="1"/>
        <v>0.31000000000000227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17.600000000000001</v>
      </c>
      <c r="E167" s="1">
        <v>0</v>
      </c>
      <c r="F167" s="1">
        <v>0</v>
      </c>
      <c r="G167" s="2">
        <f t="shared" si="0"/>
        <v>5.8432000000000004</v>
      </c>
      <c r="H167" s="2">
        <f t="shared" si="1"/>
        <v>0.39999999999999858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6207.23</v>
      </c>
      <c r="D168" s="1">
        <f>'PR-RAS'!E172</f>
        <v>4653.13</v>
      </c>
      <c r="E168" s="1">
        <v>0</v>
      </c>
      <c r="F168" s="1">
        <v>0</v>
      </c>
      <c r="G168" s="2">
        <f t="shared" si="0"/>
        <v>2590.7528299999999</v>
      </c>
      <c r="H168" s="2">
        <f t="shared" si="1"/>
        <v>0.35999999999967258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71.760000000000005</v>
      </c>
      <c r="E169" s="1">
        <v>0</v>
      </c>
      <c r="F169" s="1">
        <v>0</v>
      </c>
      <c r="G169" s="2">
        <f t="shared" si="0"/>
        <v>24.111360000000005</v>
      </c>
      <c r="H169" s="2">
        <f t="shared" si="1"/>
        <v>0.23999999999999488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18544.760000000002</v>
      </c>
      <c r="D173" s="1">
        <f>'PR-RAS'!E177</f>
        <v>11482.75</v>
      </c>
      <c r="E173" s="1">
        <v>0</v>
      </c>
      <c r="F173" s="1">
        <v>0</v>
      </c>
      <c r="G173" s="2">
        <f t="shared" si="0"/>
        <v>7139.7647200000001</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431.64</v>
      </c>
      <c r="D174" s="1">
        <f>'PR-RAS'!E178</f>
        <v>529.94000000000005</v>
      </c>
      <c r="E174" s="1">
        <v>0</v>
      </c>
      <c r="F174" s="1">
        <v>0</v>
      </c>
      <c r="G174" s="2">
        <f t="shared" si="0"/>
        <v>258.03296</v>
      </c>
      <c r="H174" s="2">
        <f t="shared" si="1"/>
        <v>0.41999999999995907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46.45</v>
      </c>
      <c r="D175" s="1">
        <f>'PR-RAS'!E179</f>
        <v>263.75</v>
      </c>
      <c r="E175" s="1">
        <v>0</v>
      </c>
      <c r="F175" s="1">
        <v>0</v>
      </c>
      <c r="G175" s="2">
        <f t="shared" si="0"/>
        <v>99.8673</v>
      </c>
      <c r="H175" s="2">
        <f t="shared" si="1"/>
        <v>0.70000000000000284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4513.8999999999996</v>
      </c>
      <c r="D176" s="1">
        <f>'PR-RAS'!E180</f>
        <v>1750.12</v>
      </c>
      <c r="E176" s="1">
        <v>0</v>
      </c>
      <c r="F176" s="1">
        <v>0</v>
      </c>
      <c r="G176" s="2">
        <f t="shared" si="0"/>
        <v>1402.4744999999998</v>
      </c>
      <c r="H176" s="2">
        <f t="shared" si="1"/>
        <v>0.22000000000025466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5408.56</v>
      </c>
      <c r="D177" s="1">
        <f>'PR-RAS'!E181</f>
        <v>3656.65</v>
      </c>
      <c r="E177" s="1">
        <v>0</v>
      </c>
      <c r="F177" s="1">
        <v>0</v>
      </c>
      <c r="G177" s="2">
        <f t="shared" si="0"/>
        <v>2239.04736</v>
      </c>
      <c r="H177" s="2">
        <f t="shared" si="1"/>
        <v>0.78999999999950887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627.12</v>
      </c>
      <c r="D179" s="1">
        <f>'PR-RAS'!E183</f>
        <v>398.17</v>
      </c>
      <c r="E179" s="1">
        <v>0</v>
      </c>
      <c r="F179" s="1">
        <v>0</v>
      </c>
      <c r="G179" s="2">
        <f t="shared" si="0"/>
        <v>253.37588</v>
      </c>
      <c r="H179" s="2">
        <f t="shared" si="1"/>
        <v>0.29000000000002046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4788.0200000000004</v>
      </c>
      <c r="D180" s="1">
        <f>'PR-RAS'!E184</f>
        <v>3365.07</v>
      </c>
      <c r="E180" s="1">
        <v>0</v>
      </c>
      <c r="F180" s="1">
        <v>0</v>
      </c>
      <c r="G180" s="2">
        <f t="shared" si="0"/>
        <v>2061.7506399999997</v>
      </c>
      <c r="H180" s="2">
        <f t="shared" si="1"/>
        <v>9.0000000000600267E-2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1683.05</v>
      </c>
      <c r="D181" s="1">
        <f>'PR-RAS'!E185</f>
        <v>615.24</v>
      </c>
      <c r="E181" s="1">
        <v>0</v>
      </c>
      <c r="F181" s="1">
        <v>0</v>
      </c>
      <c r="G181" s="2">
        <f t="shared" si="0"/>
        <v>524.43539999999996</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1046.02</v>
      </c>
      <c r="D182" s="1">
        <f>'PR-RAS'!E186</f>
        <v>903.81</v>
      </c>
      <c r="E182" s="1">
        <v>0</v>
      </c>
      <c r="F182" s="1">
        <v>0</v>
      </c>
      <c r="G182" s="2">
        <f t="shared" si="0"/>
        <v>516.50883999999996</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4360.01</v>
      </c>
      <c r="D184" s="1">
        <f>'PR-RAS'!E188</f>
        <v>4794.76</v>
      </c>
      <c r="E184" s="1">
        <v>0</v>
      </c>
      <c r="F184" s="1">
        <v>0</v>
      </c>
      <c r="G184" s="2">
        <f t="shared" si="0"/>
        <v>2552.7639899999999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3071.52</v>
      </c>
      <c r="D185" s="1">
        <f>'PR-RAS'!E189</f>
        <v>3032.02</v>
      </c>
      <c r="E185" s="1">
        <v>0</v>
      </c>
      <c r="F185" s="1">
        <v>0</v>
      </c>
      <c r="G185" s="2">
        <f t="shared" si="0"/>
        <v>1680.9430399999999</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600.44000000000005</v>
      </c>
      <c r="D186" s="1">
        <f>'PR-RAS'!E190</f>
        <v>0</v>
      </c>
      <c r="E186" s="1">
        <v>0</v>
      </c>
      <c r="F186" s="1">
        <v>0</v>
      </c>
      <c r="G186" s="2">
        <f t="shared" si="0"/>
        <v>111.0814</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688.05</v>
      </c>
      <c r="D191" s="1">
        <f>'PR-RAS'!E195</f>
        <v>1762.74</v>
      </c>
      <c r="E191" s="1">
        <v>0</v>
      </c>
      <c r="F191" s="1">
        <v>0</v>
      </c>
      <c r="G191" s="2">
        <f t="shared" si="0"/>
        <v>800.57069999999999</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424.18</v>
      </c>
      <c r="D192" s="1">
        <f>'PR-RAS'!E196</f>
        <v>115.31</v>
      </c>
      <c r="E192" s="1">
        <v>0</v>
      </c>
      <c r="F192" s="1">
        <v>0</v>
      </c>
      <c r="G192" s="2">
        <f t="shared" si="0"/>
        <v>125.06679999999999</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424.18</v>
      </c>
      <c r="D206" s="1">
        <f>'PR-RAS'!E210</f>
        <v>115.31</v>
      </c>
      <c r="E206" s="1">
        <v>0</v>
      </c>
      <c r="F206" s="1">
        <v>0</v>
      </c>
      <c r="G206" s="2">
        <f t="shared" si="0"/>
        <v>134.23399999999998</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109.7</v>
      </c>
      <c r="D207" s="1">
        <f>'PR-RAS'!E211</f>
        <v>115.31</v>
      </c>
      <c r="E207" s="1">
        <v>0</v>
      </c>
      <c r="F207" s="1">
        <v>0</v>
      </c>
      <c r="G207" s="2">
        <f t="shared" si="0"/>
        <v>70.105919999999998</v>
      </c>
      <c r="H207" s="2">
        <f t="shared" si="1"/>
        <v>0.60999999999999943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314.48</v>
      </c>
      <c r="D210" s="1">
        <f>'PR-RAS'!E214</f>
        <v>0</v>
      </c>
      <c r="E210" s="1">
        <v>0</v>
      </c>
      <c r="F210" s="1">
        <v>0</v>
      </c>
      <c r="G210" s="2">
        <f t="shared" si="0"/>
        <v>65.726320000000001</v>
      </c>
      <c r="H210" s="2">
        <f t="shared" si="1"/>
        <v>0.48000000000001819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7398.46</v>
      </c>
      <c r="E211" s="1">
        <v>0</v>
      </c>
      <c r="F211" s="1">
        <v>0</v>
      </c>
      <c r="G211" s="2">
        <f t="shared" si="0"/>
        <v>3107.3532</v>
      </c>
      <c r="H211" s="2">
        <f t="shared" si="1"/>
        <v>0.46000000000003638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7398.46</v>
      </c>
      <c r="E215" s="1">
        <v>0</v>
      </c>
      <c r="F215" s="1">
        <v>0</v>
      </c>
      <c r="G215" s="2">
        <f t="shared" si="0"/>
        <v>3166.54088</v>
      </c>
      <c r="H215" s="2">
        <f t="shared" si="1"/>
        <v>0.46000000000003638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7398.46</v>
      </c>
      <c r="E217" s="1">
        <v>0</v>
      </c>
      <c r="F217" s="1">
        <v>0</v>
      </c>
      <c r="G217" s="2">
        <f t="shared" si="0"/>
        <v>3196.13472</v>
      </c>
      <c r="H217" s="2">
        <f t="shared" si="1"/>
        <v>0.46000000000003638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124.27</v>
      </c>
      <c r="D220" s="1">
        <f>'PR-RAS'!E224</f>
        <v>672.67000000000007</v>
      </c>
      <c r="E220" s="1">
        <v>0</v>
      </c>
      <c r="F220" s="1">
        <v>0</v>
      </c>
      <c r="G220" s="2">
        <f t="shared" si="0"/>
        <v>321.84459000000004</v>
      </c>
      <c r="H220" s="2">
        <f t="shared" si="1"/>
        <v>0.59999999999992326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124.27</v>
      </c>
      <c r="D227" s="1">
        <f>'PR-RAS'!E231</f>
        <v>226.75</v>
      </c>
      <c r="E227" s="1">
        <v>0</v>
      </c>
      <c r="F227" s="1">
        <v>0</v>
      </c>
      <c r="G227" s="2">
        <f t="shared" si="0"/>
        <v>130.57602</v>
      </c>
      <c r="H227" s="2">
        <f t="shared" si="1"/>
        <v>0.51999999999999602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124.27</v>
      </c>
      <c r="D228" s="1">
        <f>'PR-RAS'!E232</f>
        <v>226.75</v>
      </c>
      <c r="E228" s="1">
        <v>0</v>
      </c>
      <c r="F228" s="1">
        <v>0</v>
      </c>
      <c r="G228" s="2">
        <f t="shared" si="0"/>
        <v>131.15378999999999</v>
      </c>
      <c r="H228" s="2">
        <f t="shared" si="1"/>
        <v>0.51999999999999602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445.92</v>
      </c>
      <c r="E232" s="1">
        <v>0</v>
      </c>
      <c r="F232" s="1">
        <v>0</v>
      </c>
      <c r="G232" s="2">
        <f t="shared" si="0"/>
        <v>206.01504000000003</v>
      </c>
      <c r="H232" s="2">
        <f t="shared" si="1"/>
        <v>7.9999999999984084E-2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445.92</v>
      </c>
      <c r="E233" s="1">
        <v>0</v>
      </c>
      <c r="F233" s="1">
        <v>0</v>
      </c>
      <c r="G233" s="2">
        <f t="shared" si="0"/>
        <v>206.90688000000003</v>
      </c>
      <c r="H233" s="2">
        <f t="shared" si="1"/>
        <v>7.9999999999984084E-2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10981.98</v>
      </c>
      <c r="D248" s="1">
        <f>'PR-RAS'!E252</f>
        <v>6979.26</v>
      </c>
      <c r="E248" s="1">
        <v>0</v>
      </c>
      <c r="F248" s="1">
        <v>0</v>
      </c>
      <c r="G248" s="2">
        <f t="shared" si="0"/>
        <v>6160.3035</v>
      </c>
      <c r="H248" s="2">
        <f t="shared" si="1"/>
        <v>0.28000000000065484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10981.98</v>
      </c>
      <c r="D255" s="1">
        <f>'PR-RAS'!E259</f>
        <v>6979.26</v>
      </c>
      <c r="E255" s="1">
        <v>0</v>
      </c>
      <c r="F255" s="1">
        <v>0</v>
      </c>
      <c r="G255" s="2">
        <f t="shared" si="0"/>
        <v>6334.8869999999997</v>
      </c>
      <c r="H255" s="2">
        <f t="shared" si="1"/>
        <v>0.28000000000065484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7995.72</v>
      </c>
      <c r="D256" s="1">
        <f>'PR-RAS'!E260</f>
        <v>2648.01</v>
      </c>
      <c r="E256" s="1">
        <v>0</v>
      </c>
      <c r="F256" s="1">
        <v>0</v>
      </c>
      <c r="G256" s="2">
        <f t="shared" si="0"/>
        <v>3389.3937000000005</v>
      </c>
      <c r="H256" s="2">
        <f t="shared" si="1"/>
        <v>0.28999999999996362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2986.26</v>
      </c>
      <c r="D257" s="1">
        <f>'PR-RAS'!E261</f>
        <v>4331.25</v>
      </c>
      <c r="E257" s="1">
        <v>0</v>
      </c>
      <c r="F257" s="1">
        <v>0</v>
      </c>
      <c r="G257" s="2">
        <f t="shared" si="0"/>
        <v>2982.0825600000003</v>
      </c>
      <c r="H257" s="2">
        <f t="shared" si="1"/>
        <v>0.51000000000021828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597.37</v>
      </c>
      <c r="D259" s="1">
        <f>'PR-RAS'!E263</f>
        <v>2258.52</v>
      </c>
      <c r="E259" s="1">
        <v>0</v>
      </c>
      <c r="F259" s="1">
        <v>0</v>
      </c>
      <c r="G259" s="2">
        <f t="shared" si="0"/>
        <v>1319.5177799999999</v>
      </c>
      <c r="H259" s="2">
        <f t="shared" si="1"/>
        <v>0.85000000000002274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597.37</v>
      </c>
      <c r="D260" s="1">
        <f>'PR-RAS'!E264</f>
        <v>2258.52</v>
      </c>
      <c r="E260" s="1">
        <v>0</v>
      </c>
      <c r="F260" s="1">
        <v>0</v>
      </c>
      <c r="G260" s="2">
        <f t="shared" si="0"/>
        <v>1324.63219</v>
      </c>
      <c r="H260" s="2">
        <f t="shared" si="1"/>
        <v>0.85000000000002274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597.37</v>
      </c>
      <c r="D261" s="1">
        <f>'PR-RAS'!E265</f>
        <v>2258.52</v>
      </c>
      <c r="E261" s="1">
        <v>0</v>
      </c>
      <c r="F261" s="1">
        <v>0</v>
      </c>
      <c r="G261" s="2">
        <f t="shared" si="0"/>
        <v>1329.7465999999999</v>
      </c>
      <c r="H261" s="2">
        <f t="shared" si="1"/>
        <v>0.85000000000002274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47271.780000000006</v>
      </c>
      <c r="D285" s="1">
        <f>'PR-RAS'!E289</f>
        <v>44064.82</v>
      </c>
      <c r="E285" s="1">
        <v>0</v>
      </c>
      <c r="F285" s="1">
        <v>0</v>
      </c>
      <c r="G285" s="2">
        <f t="shared" si="8"/>
        <v>38454.003279999997</v>
      </c>
      <c r="H285" s="2">
        <f t="shared" si="9"/>
        <v>0.39999999999417923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20675.909999999996</v>
      </c>
      <c r="D286" s="1">
        <f>'PR-RAS'!E290</f>
        <v>43417.829999999994</v>
      </c>
      <c r="E286" s="1">
        <v>0</v>
      </c>
      <c r="F286" s="1">
        <v>0</v>
      </c>
      <c r="G286" s="2">
        <f t="shared" si="8"/>
        <v>30640.797449999991</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549.76</v>
      </c>
      <c r="E288" s="1">
        <v>0</v>
      </c>
      <c r="F288" s="1">
        <v>0</v>
      </c>
      <c r="G288" s="2">
        <f t="shared" si="8"/>
        <v>315.56223999999997</v>
      </c>
      <c r="H288" s="2">
        <f t="shared" si="9"/>
        <v>0.24000000000000909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7125.18</v>
      </c>
      <c r="D289" s="1">
        <f>'PR-RAS'!E293</f>
        <v>0</v>
      </c>
      <c r="E289" s="1">
        <v>0</v>
      </c>
      <c r="F289" s="1">
        <v>0</v>
      </c>
      <c r="G289" s="2">
        <f t="shared" si="8"/>
        <v>2052.0518400000001</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25641.9</v>
      </c>
      <c r="D345" s="1">
        <f>'PR-RAS'!E350</f>
        <v>20087.79</v>
      </c>
      <c r="E345" s="1">
        <v>0</v>
      </c>
      <c r="F345" s="1">
        <v>0</v>
      </c>
      <c r="G345" s="2">
        <f t="shared" si="8"/>
        <v>22641.21312</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25641.9</v>
      </c>
      <c r="D358" s="1">
        <f>'PR-RAS'!E363</f>
        <v>20087.79</v>
      </c>
      <c r="E358" s="1">
        <v>0</v>
      </c>
      <c r="F358" s="1">
        <v>0</v>
      </c>
      <c r="G358" s="2">
        <f t="shared" si="8"/>
        <v>23496.840360000002</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25641.9</v>
      </c>
      <c r="D359" s="1">
        <f>'PR-RAS'!E364</f>
        <v>18186.18</v>
      </c>
      <c r="E359" s="1">
        <v>0</v>
      </c>
      <c r="F359" s="1">
        <v>0</v>
      </c>
      <c r="G359" s="2">
        <f t="shared" si="8"/>
        <v>22201.105080000001</v>
      </c>
      <c r="H359" s="2">
        <f t="shared" si="9"/>
        <v>0.27999999999883585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18186.18</v>
      </c>
      <c r="E361" s="1">
        <v>0</v>
      </c>
      <c r="F361" s="1">
        <v>0</v>
      </c>
      <c r="G361" s="2">
        <f t="shared" si="8"/>
        <v>13094.0496</v>
      </c>
      <c r="H361" s="2">
        <f t="shared" si="9"/>
        <v>0.18000000000029104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5978.25</v>
      </c>
      <c r="D362" s="1">
        <f>'PR-RAS'!E367</f>
        <v>0</v>
      </c>
      <c r="E362" s="1">
        <v>0</v>
      </c>
      <c r="F362" s="1">
        <v>0</v>
      </c>
      <c r="G362" s="2">
        <f t="shared" si="8"/>
        <v>2158.1482499999997</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19663.650000000001</v>
      </c>
      <c r="D363" s="1">
        <f>'PR-RAS'!E368</f>
        <v>0</v>
      </c>
      <c r="E363" s="1">
        <v>0</v>
      </c>
      <c r="F363" s="1">
        <v>0</v>
      </c>
      <c r="G363" s="2">
        <f t="shared" si="8"/>
        <v>7118.2413000000006</v>
      </c>
      <c r="H363" s="2">
        <f t="shared" si="9"/>
        <v>0.34999999999854481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1901.61</v>
      </c>
      <c r="E364" s="1">
        <v>0</v>
      </c>
      <c r="F364" s="1">
        <v>0</v>
      </c>
      <c r="G364" s="2">
        <f t="shared" si="8"/>
        <v>1380.5688599999999</v>
      </c>
      <c r="H364" s="2">
        <f t="shared" si="9"/>
        <v>0.39000000000010004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1901.61</v>
      </c>
      <c r="E366" s="1">
        <v>0</v>
      </c>
      <c r="F366" s="1">
        <v>0</v>
      </c>
      <c r="G366" s="2">
        <f t="shared" si="8"/>
        <v>1388.1752999999999</v>
      </c>
      <c r="H366" s="2">
        <f t="shared" si="9"/>
        <v>0.39000000000010004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25641.9</v>
      </c>
      <c r="D403" s="1">
        <f>'PR-RAS'!E408</f>
        <v>20087.79</v>
      </c>
      <c r="E403" s="1">
        <v>0</v>
      </c>
      <c r="F403" s="1">
        <v>0</v>
      </c>
      <c r="G403" s="2">
        <f t="shared" si="8"/>
        <v>26458.626960000005</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67947.69</v>
      </c>
      <c r="D407" s="1">
        <f>'PR-RAS'!E412</f>
        <v>87482.65</v>
      </c>
      <c r="E407" s="1">
        <v>0</v>
      </c>
      <c r="F407" s="1">
        <v>0</v>
      </c>
      <c r="G407" s="2">
        <f t="shared" si="8"/>
        <v>98622.673940000008</v>
      </c>
      <c r="H407" s="2">
        <f t="shared" si="9"/>
        <v>0.66000000000349246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72913.680000000008</v>
      </c>
      <c r="D408" s="1">
        <f>'PR-RAS'!E413</f>
        <v>64152.61</v>
      </c>
      <c r="E408" s="1">
        <v>0</v>
      </c>
      <c r="F408" s="1">
        <v>0</v>
      </c>
      <c r="G408" s="2">
        <f t="shared" si="8"/>
        <v>81896.092300000004</v>
      </c>
      <c r="H408" s="2">
        <f t="shared" si="9"/>
        <v>0.70999999999185093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23330.039999999994</v>
      </c>
      <c r="E409" s="1">
        <v>0</v>
      </c>
      <c r="F409" s="1">
        <v>0</v>
      </c>
      <c r="G409" s="2">
        <f t="shared" si="8"/>
        <v>19037.312639999993</v>
      </c>
      <c r="H409" s="2">
        <f t="shared" si="9"/>
        <v>3.9999999993597157E-2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4965.9900000000052</v>
      </c>
      <c r="D410" s="1">
        <f>'PR-RAS'!E415</f>
        <v>0</v>
      </c>
      <c r="E410" s="1">
        <v>0</v>
      </c>
      <c r="F410" s="1">
        <v>0</v>
      </c>
      <c r="G410" s="2">
        <f t="shared" si="8"/>
        <v>2031.089910000002</v>
      </c>
      <c r="H410" s="2">
        <f t="shared" si="9"/>
        <v>9.9999999947613105E-3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549.76</v>
      </c>
      <c r="E411" s="1">
        <v>0</v>
      </c>
      <c r="F411" s="1">
        <v>0</v>
      </c>
      <c r="G411" s="2">
        <f t="shared" si="8"/>
        <v>450.80319999999995</v>
      </c>
      <c r="H411" s="2">
        <f t="shared" si="9"/>
        <v>0.24000000000000909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7125.18</v>
      </c>
      <c r="D412" s="1">
        <f>'PR-RAS'!E417</f>
        <v>0</v>
      </c>
      <c r="E412" s="1">
        <v>0</v>
      </c>
      <c r="F412" s="1">
        <v>0</v>
      </c>
      <c r="G412" s="2">
        <f t="shared" si="8"/>
        <v>2928.4489800000001</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67947.69</v>
      </c>
      <c r="D633" s="1">
        <f>'PR-RAS'!E639</f>
        <v>87482.65</v>
      </c>
      <c r="E633" s="1">
        <v>0</v>
      </c>
      <c r="F633" s="1">
        <v>0</v>
      </c>
      <c r="G633" s="2">
        <f t="shared" si="10"/>
        <v>153521.00967999999</v>
      </c>
      <c r="H633" s="2">
        <f t="shared" si="11"/>
        <v>0.66000000000349246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72913.680000000008</v>
      </c>
      <c r="D634" s="1">
        <f>'PR-RAS'!E640</f>
        <v>64152.61</v>
      </c>
      <c r="E634" s="1">
        <v>0</v>
      </c>
      <c r="F634" s="1">
        <v>0</v>
      </c>
      <c r="G634" s="2">
        <f t="shared" si="10"/>
        <v>127371.56370000001</v>
      </c>
      <c r="H634" s="2">
        <f t="shared" si="11"/>
        <v>0.70999999999185093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23330.039999999994</v>
      </c>
      <c r="E635" s="1">
        <v>0</v>
      </c>
      <c r="F635" s="1">
        <v>0</v>
      </c>
      <c r="G635" s="2">
        <f t="shared" si="10"/>
        <v>29582.490719999991</v>
      </c>
      <c r="H635" s="2">
        <f t="shared" si="11"/>
        <v>3.9999999993597157E-2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4965.9900000000052</v>
      </c>
      <c r="D636" s="1">
        <f>'PR-RAS'!E642</f>
        <v>0</v>
      </c>
      <c r="E636" s="1">
        <v>0</v>
      </c>
      <c r="F636" s="1">
        <v>0</v>
      </c>
      <c r="G636" s="2">
        <f t="shared" si="10"/>
        <v>3153.4036500000034</v>
      </c>
      <c r="H636" s="2">
        <f t="shared" si="11"/>
        <v>9.9999999947613105E-3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549.76</v>
      </c>
      <c r="E637" s="1">
        <v>0</v>
      </c>
      <c r="F637" s="1">
        <v>0</v>
      </c>
      <c r="G637" s="2">
        <f t="shared" si="10"/>
        <v>699.29471999999998</v>
      </c>
      <c r="H637" s="2">
        <f t="shared" si="11"/>
        <v>0.24000000000000909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7125.18</v>
      </c>
      <c r="D638" s="1">
        <f>'PR-RAS'!E644</f>
        <v>0</v>
      </c>
      <c r="E638" s="1">
        <v>0</v>
      </c>
      <c r="F638" s="1">
        <v>0</v>
      </c>
      <c r="G638" s="2">
        <f t="shared" si="10"/>
        <v>4538.7396600000002</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23879.799999999992</v>
      </c>
      <c r="E639" s="1">
        <v>0</v>
      </c>
      <c r="F639" s="1">
        <v>0</v>
      </c>
      <c r="G639" s="2">
        <f t="shared" si="10"/>
        <v>30470.624799999991</v>
      </c>
      <c r="H639" s="2">
        <f t="shared" si="11"/>
        <v>0.20000000000800355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12091.170000000006</v>
      </c>
      <c r="D640" s="1">
        <f>'PR-RAS'!E646</f>
        <v>0</v>
      </c>
      <c r="E640" s="1">
        <v>0</v>
      </c>
      <c r="F640" s="1">
        <v>0</v>
      </c>
      <c r="G640" s="2">
        <f t="shared" si="10"/>
        <v>7726.2576300000037</v>
      </c>
      <c r="H640" s="2">
        <f t="shared" si="11"/>
        <v>0.17000000000552973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24318.31</v>
      </c>
      <c r="D642" s="1">
        <f>'PR-RAS'!E649</f>
        <v>14907.51</v>
      </c>
      <c r="E642" s="1">
        <v>0</v>
      </c>
      <c r="F642" s="1">
        <v>0</v>
      </c>
      <c r="G642" s="2">
        <f t="shared" si="10"/>
        <v>34699.464530000005</v>
      </c>
      <c r="H642" s="2">
        <f t="shared" si="11"/>
        <v>0.80000000000109139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70622.350000000006</v>
      </c>
      <c r="D643" s="1">
        <f>'PR-RAS'!E650</f>
        <v>91061.49</v>
      </c>
      <c r="E643" s="1">
        <v>0</v>
      </c>
      <c r="F643" s="1">
        <v>0</v>
      </c>
      <c r="G643" s="2">
        <f t="shared" si="10"/>
        <v>162262.50186000002</v>
      </c>
      <c r="H643" s="2">
        <f t="shared" si="11"/>
        <v>0.84000000001105946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74966.67</v>
      </c>
      <c r="D644" s="1">
        <f>'PR-RAS'!E651</f>
        <v>71421.009999999995</v>
      </c>
      <c r="E644" s="1">
        <v>0</v>
      </c>
      <c r="F644" s="1">
        <v>0</v>
      </c>
      <c r="G644" s="2">
        <f t="shared" si="10"/>
        <v>140050.98767</v>
      </c>
      <c r="H644" s="2">
        <f t="shared" si="11"/>
        <v>0.33999999999650754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19973.990000000005</v>
      </c>
      <c r="D645" s="1">
        <f>'PR-RAS'!E652</f>
        <v>34547.990000000005</v>
      </c>
      <c r="E645" s="1">
        <v>0</v>
      </c>
      <c r="F645" s="1">
        <v>0</v>
      </c>
      <c r="G645" s="2">
        <f t="shared" si="10"/>
        <v>57361.06068000001</v>
      </c>
      <c r="H645" s="2">
        <f t="shared" si="11"/>
        <v>1.9999999989522621E-2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v>
      </c>
      <c r="D646" s="1">
        <f>'PR-RAS'!E653</f>
        <v>1</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v>
      </c>
      <c r="D648" s="1">
        <f>'PR-RAS'!E655</f>
        <v>1</v>
      </c>
      <c r="E648" s="1">
        <v>0</v>
      </c>
      <c r="F648" s="1">
        <v>0</v>
      </c>
      <c r="G648" s="2">
        <f t="shared" si="10"/>
        <v>1.9410000000000001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22400.7</v>
      </c>
      <c r="D654" s="1">
        <f>'PR-RAS'!E661</f>
        <v>27834.51</v>
      </c>
      <c r="E654" s="1">
        <v>0</v>
      </c>
      <c r="F654" s="1">
        <v>0</v>
      </c>
      <c r="G654" s="2">
        <f t="shared" si="10"/>
        <v>50979.527160000005</v>
      </c>
      <c r="H654" s="2">
        <f t="shared" si="11"/>
        <v>0.79000000000087311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1416.86</v>
      </c>
      <c r="D715" s="1">
        <f>'PR-RAS'!E722</f>
        <v>1433.82</v>
      </c>
      <c r="E715" s="1">
        <v>0</v>
      </c>
      <c r="F715" s="1">
        <v>0</v>
      </c>
      <c r="G715" s="2">
        <f t="shared" si="10"/>
        <v>3059.1329999999998</v>
      </c>
      <c r="H715" s="2">
        <f t="shared" si="11"/>
        <v>0.32000000000016371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3071.52</v>
      </c>
      <c r="D718" s="1">
        <f>'PR-RAS'!E725</f>
        <v>3032.02</v>
      </c>
      <c r="E718" s="1">
        <v>0</v>
      </c>
      <c r="F718" s="1">
        <v>0</v>
      </c>
      <c r="G718" s="2">
        <f t="shared" si="10"/>
        <v>6550.1965199999995</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124.27</v>
      </c>
      <c r="D756" s="1">
        <f>'PR-RAS'!E763</f>
        <v>226.75</v>
      </c>
      <c r="E756" s="1">
        <v>0</v>
      </c>
      <c r="F756" s="1">
        <v>0</v>
      </c>
      <c r="G756" s="2">
        <f t="shared" si="10"/>
        <v>436.21634999999998</v>
      </c>
      <c r="H756" s="2">
        <f t="shared" si="11"/>
        <v>0.51999999999999602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398.17</v>
      </c>
      <c r="D809" s="1">
        <f>'PR-RAS'!E816</f>
        <v>0</v>
      </c>
      <c r="E809" s="1">
        <v>0</v>
      </c>
      <c r="F809" s="1">
        <v>0</v>
      </c>
      <c r="G809" s="2">
        <f t="shared" si="10"/>
        <v>321.72136000000006</v>
      </c>
      <c r="H809" s="2">
        <f t="shared" si="11"/>
        <v>0.17000000000001592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298.13</v>
      </c>
      <c r="D810" s="1">
        <f>'PR-RAS'!E817</f>
        <v>338.6</v>
      </c>
      <c r="E810" s="1">
        <v>0</v>
      </c>
      <c r="F810" s="1">
        <v>0</v>
      </c>
      <c r="G810" s="2">
        <f t="shared" ref="G810:G983" si="18">(B810/1000)*(C810*1+D810*2)</f>
        <v>789.04197000000011</v>
      </c>
      <c r="H810" s="2">
        <f t="shared" ref="H810:H1067" si="19">ABS(C810-ROUND(C810,0))+ABS(D810-ROUND(D810,0))</f>
        <v>0.52999999999997272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398.17</v>
      </c>
      <c r="D812" s="1">
        <f>'PR-RAS'!E819</f>
        <v>1911.24</v>
      </c>
      <c r="E812" s="1">
        <v>0</v>
      </c>
      <c r="F812" s="1">
        <v>0</v>
      </c>
      <c r="G812" s="2">
        <f t="shared" si="18"/>
        <v>3422.94715</v>
      </c>
      <c r="H812" s="2">
        <f t="shared" si="19"/>
        <v>0.41000000000002501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398.17</v>
      </c>
      <c r="E814" s="1">
        <v>0</v>
      </c>
      <c r="F814" s="1">
        <v>0</v>
      </c>
      <c r="G814" s="2">
        <f t="shared" si="18"/>
        <v>647.42441999999994</v>
      </c>
      <c r="H814" s="2">
        <f t="shared" si="19"/>
        <v>0.17000000000001592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6901.25</v>
      </c>
      <c r="D816" s="1">
        <f>'PR-RAS'!E823</f>
        <v>0</v>
      </c>
      <c r="E816" s="1">
        <v>0</v>
      </c>
      <c r="F816" s="1">
        <v>0</v>
      </c>
      <c r="G816" s="2">
        <f t="shared" si="18"/>
        <v>5624.5187499999993</v>
      </c>
      <c r="H816" s="2">
        <f t="shared" si="19"/>
        <v>0.25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2986.26</v>
      </c>
      <c r="D817" s="1">
        <f>'PR-RAS'!E824</f>
        <v>4331.25</v>
      </c>
      <c r="E817" s="1">
        <v>0</v>
      </c>
      <c r="F817" s="1">
        <v>0</v>
      </c>
      <c r="G817" s="2">
        <f t="shared" si="18"/>
        <v>9505.3881600000004</v>
      </c>
      <c r="H817" s="2">
        <f t="shared" si="19"/>
        <v>0.51000000000021828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14358.07</v>
      </c>
      <c r="D1480" s="6"/>
      <c r="E1480" s="6">
        <v>0</v>
      </c>
      <c r="F1480" s="6">
        <v>0</v>
      </c>
      <c r="G1480" s="7">
        <f t="shared" ref="G1480:G1580" si="34">B1480/1000*C1480</f>
        <v>14.35807</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56294.32</v>
      </c>
      <c r="D1481" s="1">
        <v>0</v>
      </c>
      <c r="E1481" s="1">
        <v>0</v>
      </c>
      <c r="F1481" s="1">
        <v>0</v>
      </c>
      <c r="G1481" s="2">
        <f t="shared" si="34"/>
        <v>112.58864</v>
      </c>
      <c r="H1481" s="2">
        <f t="shared" si="35"/>
        <v>0.31999999999970896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36206.53</v>
      </c>
      <c r="D1483" s="1">
        <v>0</v>
      </c>
      <c r="E1483" s="1">
        <v>0</v>
      </c>
      <c r="F1483" s="1">
        <v>0</v>
      </c>
      <c r="G1483" s="2">
        <f t="shared" si="34"/>
        <v>144.82612</v>
      </c>
      <c r="H1483" s="2">
        <f t="shared" si="35"/>
        <v>0.47000000000116415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4872.3100000000004</v>
      </c>
      <c r="D1484" s="1">
        <v>0</v>
      </c>
      <c r="E1484" s="1">
        <v>0</v>
      </c>
      <c r="F1484" s="1">
        <v>0</v>
      </c>
      <c r="G1484" s="2">
        <f t="shared" si="34"/>
        <v>24.361550000000001</v>
      </c>
      <c r="H1484" s="2">
        <f t="shared" si="35"/>
        <v>0.31000000000040018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15611.5</v>
      </c>
      <c r="D1485" s="1">
        <v>0</v>
      </c>
      <c r="E1485" s="1">
        <v>0</v>
      </c>
      <c r="F1485" s="1">
        <v>0</v>
      </c>
      <c r="G1485" s="2">
        <f t="shared" si="34"/>
        <v>93.668999999999997</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115.31</v>
      </c>
      <c r="D1486" s="1">
        <v>0</v>
      </c>
      <c r="E1486" s="1">
        <v>0</v>
      </c>
      <c r="F1486" s="1">
        <v>0</v>
      </c>
      <c r="G1486" s="2">
        <f t="shared" si="34"/>
        <v>0.80717000000000005</v>
      </c>
      <c r="H1486" s="2">
        <f t="shared" si="35"/>
        <v>0.31000000000000227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7398.46</v>
      </c>
      <c r="D1487" s="1">
        <v>0</v>
      </c>
      <c r="E1487" s="1">
        <v>0</v>
      </c>
      <c r="F1487" s="1">
        <v>0</v>
      </c>
      <c r="G1487" s="2">
        <f t="shared" si="34"/>
        <v>59.18768</v>
      </c>
      <c r="H1487" s="2">
        <f t="shared" si="35"/>
        <v>0.46000000000003638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445.92</v>
      </c>
      <c r="D1488" s="1">
        <v>0</v>
      </c>
      <c r="E1488" s="1">
        <v>0</v>
      </c>
      <c r="F1488" s="1">
        <v>0</v>
      </c>
      <c r="G1488" s="2">
        <f>B1488/1000*C1488</f>
        <v>4.01328</v>
      </c>
      <c r="H1488" s="2">
        <f>ABS(C1488-ROUND(C1488,0))</f>
        <v>7.9999999999984084E-2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4669.8500000000004</v>
      </c>
      <c r="D1489" s="1">
        <v>0</v>
      </c>
      <c r="E1489" s="1">
        <v>0</v>
      </c>
      <c r="F1489" s="1">
        <v>0</v>
      </c>
      <c r="G1489" s="2">
        <f t="shared" si="34"/>
        <v>46.698500000000003</v>
      </c>
      <c r="H1489" s="2">
        <f t="shared" si="35"/>
        <v>0.1499999999996362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58.52</v>
      </c>
      <c r="D1490" s="1">
        <v>0</v>
      </c>
      <c r="E1490" s="1">
        <v>0</v>
      </c>
      <c r="F1490" s="1">
        <v>0</v>
      </c>
      <c r="G1490" s="2">
        <f t="shared" si="34"/>
        <v>0.64371999999999996</v>
      </c>
      <c r="H1490" s="2">
        <f t="shared" si="35"/>
        <v>0.47999999999999687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3034.66</v>
      </c>
      <c r="D1491" s="1">
        <v>0</v>
      </c>
      <c r="E1491" s="1">
        <v>0</v>
      </c>
      <c r="F1491" s="1">
        <v>0</v>
      </c>
      <c r="G1491" s="2">
        <f t="shared" si="34"/>
        <v>36.41592</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20087.79</v>
      </c>
      <c r="D1492" s="1">
        <v>0</v>
      </c>
      <c r="E1492" s="1">
        <v>0</v>
      </c>
      <c r="F1492" s="1">
        <v>0</v>
      </c>
      <c r="G1492" s="2">
        <f t="shared" si="34"/>
        <v>261.14127000000002</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59983.87</v>
      </c>
      <c r="D1499" s="1">
        <v>0</v>
      </c>
      <c r="E1499" s="1">
        <v>0</v>
      </c>
      <c r="F1499" s="1">
        <v>0</v>
      </c>
      <c r="G1499" s="2">
        <f t="shared" si="34"/>
        <v>1199.6774</v>
      </c>
      <c r="H1499" s="2">
        <f t="shared" si="35"/>
        <v>0.12999999999738066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39896.080000000002</v>
      </c>
      <c r="D1501" s="1">
        <v>0</v>
      </c>
      <c r="E1501" s="1">
        <v>0</v>
      </c>
      <c r="F1501" s="1">
        <v>0</v>
      </c>
      <c r="G1501" s="2">
        <f t="shared" si="34"/>
        <v>877.71375999999998</v>
      </c>
      <c r="H1501" s="2">
        <f t="shared" si="35"/>
        <v>8.000000000174623E-2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4872.3100000000004</v>
      </c>
      <c r="D1502" s="1">
        <v>0</v>
      </c>
      <c r="E1502" s="1">
        <v>0</v>
      </c>
      <c r="F1502" s="1">
        <v>0</v>
      </c>
      <c r="G1502" s="2">
        <f t="shared" si="34"/>
        <v>112.06313</v>
      </c>
      <c r="H1502" s="2">
        <f t="shared" si="35"/>
        <v>0.31000000000040018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17675.55</v>
      </c>
      <c r="D1503" s="1">
        <v>0</v>
      </c>
      <c r="E1503" s="1">
        <v>0</v>
      </c>
      <c r="F1503" s="1">
        <v>0</v>
      </c>
      <c r="G1503" s="2">
        <f t="shared" si="34"/>
        <v>424.21319999999997</v>
      </c>
      <c r="H1503" s="2">
        <f t="shared" si="35"/>
        <v>0.4500000000007276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226.8</v>
      </c>
      <c r="D1504" s="1">
        <v>0</v>
      </c>
      <c r="E1504" s="1">
        <v>0</v>
      </c>
      <c r="F1504" s="1">
        <v>0</v>
      </c>
      <c r="G1504" s="2">
        <f t="shared" si="34"/>
        <v>5.6700000000000008</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7536.72</v>
      </c>
      <c r="D1505" s="1">
        <v>0</v>
      </c>
      <c r="E1505" s="1">
        <v>0</v>
      </c>
      <c r="F1505" s="1">
        <v>0</v>
      </c>
      <c r="G1505" s="2">
        <f t="shared" si="34"/>
        <v>195.95472000000001</v>
      </c>
      <c r="H1505" s="2">
        <f t="shared" si="35"/>
        <v>0.27999999999974534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978.45</v>
      </c>
      <c r="D1506" s="1">
        <v>0</v>
      </c>
      <c r="E1506" s="1">
        <v>0</v>
      </c>
      <c r="F1506" s="1">
        <v>0</v>
      </c>
      <c r="G1506" s="2">
        <f>B1506/1000*C1506</f>
        <v>26.418150000000001</v>
      </c>
      <c r="H1506" s="2">
        <f>ABS(C1506-ROUND(C1506,0))</f>
        <v>0.45000000000004547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6326.76</v>
      </c>
      <c r="D1507" s="1">
        <v>0</v>
      </c>
      <c r="E1507" s="1">
        <v>0</v>
      </c>
      <c r="F1507" s="1">
        <v>0</v>
      </c>
      <c r="G1507" s="2">
        <f t="shared" si="34"/>
        <v>177.14928</v>
      </c>
      <c r="H1507" s="2">
        <f t="shared" si="35"/>
        <v>0.23999999999978172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58.52</v>
      </c>
      <c r="D1508" s="1">
        <v>0</v>
      </c>
      <c r="E1508" s="1">
        <v>0</v>
      </c>
      <c r="F1508" s="1">
        <v>0</v>
      </c>
      <c r="G1508" s="2">
        <f t="shared" si="34"/>
        <v>1.6970800000000001</v>
      </c>
      <c r="H1508" s="2">
        <f t="shared" si="35"/>
        <v>0.47999999999999687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2220.9699999999998</v>
      </c>
      <c r="D1509" s="1">
        <v>0</v>
      </c>
      <c r="E1509" s="1">
        <v>0</v>
      </c>
      <c r="F1509" s="1">
        <v>0</v>
      </c>
      <c r="G1509" s="2">
        <f t="shared" si="34"/>
        <v>66.629099999999994</v>
      </c>
      <c r="H1509" s="2">
        <f t="shared" si="35"/>
        <v>3.0000000000200089E-2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20087.79</v>
      </c>
      <c r="D1510" s="1">
        <v>0</v>
      </c>
      <c r="E1510" s="1">
        <v>0</v>
      </c>
      <c r="F1510" s="1">
        <v>0</v>
      </c>
      <c r="G1510" s="2">
        <f t="shared" si="34"/>
        <v>622.72149000000002</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10668.519999999997</v>
      </c>
      <c r="D1517" s="1">
        <v>0</v>
      </c>
      <c r="E1517" s="1">
        <v>0</v>
      </c>
      <c r="F1517" s="1">
        <v>0</v>
      </c>
      <c r="G1517" s="2">
        <f t="shared" si="34"/>
        <v>405.40375999999986</v>
      </c>
      <c r="H1517" s="2">
        <f t="shared" si="35"/>
        <v>0.48000000000320142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9402.2900000000009</v>
      </c>
      <c r="D1518" s="1">
        <v>0</v>
      </c>
      <c r="E1518" s="1">
        <v>0</v>
      </c>
      <c r="F1518" s="1">
        <v>0</v>
      </c>
      <c r="G1518" s="2">
        <f t="shared" si="34"/>
        <v>366.68931000000003</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8081.7000000000007</v>
      </c>
      <c r="D1524" s="1">
        <v>0</v>
      </c>
      <c r="E1524" s="1">
        <v>0</v>
      </c>
      <c r="F1524" s="1">
        <v>0</v>
      </c>
      <c r="G1524" s="2">
        <f t="shared" si="34"/>
        <v>363.67650000000003</v>
      </c>
      <c r="H1524" s="2">
        <f t="shared" si="35"/>
        <v>0.2999999999992724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1321.49</v>
      </c>
      <c r="D1530" s="1">
        <v>0</v>
      </c>
      <c r="E1530" s="1">
        <v>0</v>
      </c>
      <c r="F1530" s="1">
        <v>0</v>
      </c>
      <c r="G1530" s="2">
        <f t="shared" si="34"/>
        <v>67.395989999999998</v>
      </c>
      <c r="H1530" s="2">
        <f t="shared" si="35"/>
        <v>0.49000000000000909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1321.49</v>
      </c>
      <c r="D1531" s="1">
        <v>0</v>
      </c>
      <c r="E1531" s="1">
        <v>0</v>
      </c>
      <c r="F1531" s="1">
        <v>0</v>
      </c>
      <c r="G1531" s="2">
        <f t="shared" si="34"/>
        <v>68.717479999999995</v>
      </c>
      <c r="H1531" s="2">
        <f t="shared" si="35"/>
        <v>0.49000000000000909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10.07</v>
      </c>
      <c r="D1535" s="1">
        <v>0</v>
      </c>
      <c r="E1535" s="1">
        <v>0</v>
      </c>
      <c r="F1535" s="1">
        <v>0</v>
      </c>
      <c r="G1535" s="2">
        <f t="shared" si="34"/>
        <v>0.56391999999999998</v>
      </c>
      <c r="H1535" s="2">
        <f t="shared" si="35"/>
        <v>7.0000000000000284E-2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10.07</v>
      </c>
      <c r="D1536" s="1">
        <v>0</v>
      </c>
      <c r="E1536" s="1">
        <v>0</v>
      </c>
      <c r="F1536" s="1">
        <v>0</v>
      </c>
      <c r="G1536" s="2">
        <f t="shared" si="34"/>
        <v>0.57399</v>
      </c>
      <c r="H1536" s="2">
        <f t="shared" si="35"/>
        <v>7.0000000000000284E-2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2799.71</v>
      </c>
      <c r="D1540" s="1">
        <v>0</v>
      </c>
      <c r="E1540" s="1">
        <v>0</v>
      </c>
      <c r="F1540" s="1">
        <v>0</v>
      </c>
      <c r="G1540" s="2">
        <f t="shared" si="34"/>
        <v>170.78231</v>
      </c>
      <c r="H1540" s="2">
        <f t="shared" si="35"/>
        <v>0.28999999999996362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2799.71</v>
      </c>
      <c r="D1541" s="1">
        <v>0</v>
      </c>
      <c r="E1541" s="1">
        <v>0</v>
      </c>
      <c r="F1541" s="1">
        <v>0</v>
      </c>
      <c r="G1541" s="2">
        <f t="shared" si="34"/>
        <v>173.58202</v>
      </c>
      <c r="H1541" s="2">
        <f t="shared" si="35"/>
        <v>0.28999999999996362</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1746.89</v>
      </c>
      <c r="D1550" s="1">
        <v>0</v>
      </c>
      <c r="E1550" s="1">
        <v>0</v>
      </c>
      <c r="F1550" s="1">
        <v>0</v>
      </c>
      <c r="G1550" s="2">
        <f t="shared" si="34"/>
        <v>124.02919</v>
      </c>
      <c r="H1550" s="2">
        <f t="shared" si="35"/>
        <v>0.10999999999989996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1746.89</v>
      </c>
      <c r="D1551" s="1">
        <v>0</v>
      </c>
      <c r="E1551" s="1">
        <v>0</v>
      </c>
      <c r="F1551" s="1">
        <v>0</v>
      </c>
      <c r="G1551" s="2">
        <f t="shared" si="34"/>
        <v>125.77607999999999</v>
      </c>
      <c r="H1551" s="2">
        <f t="shared" si="35"/>
        <v>0.10999999999989996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2203.54</v>
      </c>
      <c r="D1560" s="1">
        <v>0</v>
      </c>
      <c r="E1560" s="1">
        <v>0</v>
      </c>
      <c r="F1560" s="1">
        <v>0</v>
      </c>
      <c r="G1560" s="2">
        <f t="shared" si="34"/>
        <v>178.48674</v>
      </c>
      <c r="H1560" s="2">
        <f t="shared" si="35"/>
        <v>0.46000000000003638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2203.54</v>
      </c>
      <c r="D1561" s="1">
        <v>0</v>
      </c>
      <c r="E1561" s="1">
        <v>0</v>
      </c>
      <c r="F1561" s="1">
        <v>0</v>
      </c>
      <c r="G1561" s="2">
        <f t="shared" si="34"/>
        <v>180.69028</v>
      </c>
      <c r="H1561" s="2">
        <f t="shared" si="35"/>
        <v>0.46000000000003638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1320.59</v>
      </c>
      <c r="D1565" s="1">
        <v>0</v>
      </c>
      <c r="E1565" s="1">
        <v>0</v>
      </c>
      <c r="F1565" s="1">
        <v>0</v>
      </c>
      <c r="G1565" s="2">
        <f t="shared" si="34"/>
        <v>113.57073999999999</v>
      </c>
      <c r="H1565" s="2">
        <f t="shared" si="35"/>
        <v>0.41000000000008185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1320.59</v>
      </c>
      <c r="D1567" s="1">
        <v>0</v>
      </c>
      <c r="E1567" s="1">
        <v>0</v>
      </c>
      <c r="F1567" s="1">
        <v>0</v>
      </c>
      <c r="G1567" s="2">
        <f t="shared" si="34"/>
        <v>116.21191999999999</v>
      </c>
      <c r="H1567" s="2">
        <f t="shared" si="35"/>
        <v>0.41000000000008185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1266.23</v>
      </c>
      <c r="D1576" s="1">
        <v>0</v>
      </c>
      <c r="E1576" s="1">
        <v>0</v>
      </c>
      <c r="F1576" s="1">
        <v>0</v>
      </c>
      <c r="G1576" s="2">
        <f t="shared" si="34"/>
        <v>122.82431000000001</v>
      </c>
      <c r="H1576" s="2">
        <f t="shared" si="35"/>
        <v>0.23000000000001819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1266.23</v>
      </c>
      <c r="D1578" s="1">
        <v>0</v>
      </c>
      <c r="E1578" s="1">
        <v>0</v>
      </c>
      <c r="F1578" s="1">
        <v>0</v>
      </c>
      <c r="G1578" s="2">
        <f t="shared" si="34"/>
        <v>125.35677000000001</v>
      </c>
      <c r="H1578" s="2">
        <f t="shared" si="35"/>
        <v>0.23000000000001819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32867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67947.69</v>
      </c>
      <c r="I16" s="172">
        <f>'PR-RAS'!E6</f>
        <v>87482.65</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47271.780000000006</v>
      </c>
      <c r="I17" s="172">
        <f>'PR-RAS'!E151</f>
        <v>44064.82</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23879.799999999992</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12091.170000000006</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14358.07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10668.519999999997</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9402.2900000000009</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1266.23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39" zoomScaleNormal="100" workbookViewId="0">
      <selection activeCell="E764" sqref="E76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67947.69</v>
      </c>
      <c r="E6" s="53">
        <f>E7+E44+E50+E82+E106+E124+E133+E139</f>
        <v>87482.65</v>
      </c>
      <c r="F6" s="54">
        <f t="shared" ref="F6:F131" si="0">IF(D6&lt;&gt;0,IF(E6/D6&gt;=100,"&gt;&gt;100",E6/D6*100),"-")</f>
        <v>128.74999871224466</v>
      </c>
    </row>
    <row r="7" spans="1:25" ht="12.75" customHeight="1" x14ac:dyDescent="0.2">
      <c r="A7" s="55">
        <v>61</v>
      </c>
      <c r="B7" s="307" t="s">
        <v>57</v>
      </c>
      <c r="C7" s="52" t="s">
        <v>58</v>
      </c>
      <c r="D7" s="53">
        <f t="shared" ref="D7:E7" si="1">D8+D17+D23+D29+D37+D40</f>
        <v>34135.56</v>
      </c>
      <c r="E7" s="53">
        <f t="shared" si="1"/>
        <v>50594.65</v>
      </c>
      <c r="F7" s="54">
        <f t="shared" si="0"/>
        <v>148.21684483863748</v>
      </c>
    </row>
    <row r="8" spans="1:25" ht="12.75" customHeight="1" x14ac:dyDescent="0.2">
      <c r="A8" s="55">
        <v>611</v>
      </c>
      <c r="B8" s="87" t="s">
        <v>59</v>
      </c>
      <c r="C8" s="52" t="s">
        <v>60</v>
      </c>
      <c r="D8" s="53">
        <f t="shared" ref="D8:E8" si="2">SUM(D9:D14)-D15-D16</f>
        <v>32663.59</v>
      </c>
      <c r="E8" s="53">
        <f t="shared" si="2"/>
        <v>49110.86</v>
      </c>
      <c r="F8" s="54">
        <f t="shared" si="0"/>
        <v>150.35352819454323</v>
      </c>
    </row>
    <row r="9" spans="1:25" ht="12.75" customHeight="1" x14ac:dyDescent="0.2">
      <c r="A9" s="55">
        <v>6111</v>
      </c>
      <c r="B9" s="87" t="s">
        <v>61</v>
      </c>
      <c r="C9" s="52" t="s">
        <v>62</v>
      </c>
      <c r="D9" s="244">
        <v>32663.59</v>
      </c>
      <c r="E9" s="244">
        <v>49110.86</v>
      </c>
      <c r="F9" s="54">
        <f t="shared" si="0"/>
        <v>150.35352819454323</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434.87</v>
      </c>
      <c r="E23" s="53">
        <f t="shared" si="4"/>
        <v>865.98</v>
      </c>
      <c r="F23" s="54">
        <f t="shared" si="0"/>
        <v>199.13537378986823</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434.87</v>
      </c>
      <c r="E27" s="244">
        <v>865.98</v>
      </c>
      <c r="F27" s="54">
        <f t="shared" si="0"/>
        <v>199.13537378986823</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1037.0999999999999</v>
      </c>
      <c r="E29" s="53">
        <f t="shared" si="5"/>
        <v>617.80999999999995</v>
      </c>
      <c r="F29" s="54">
        <f t="shared" si="0"/>
        <v>59.570918908494839</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1037.0999999999999</v>
      </c>
      <c r="E31" s="244">
        <v>617.80999999999995</v>
      </c>
      <c r="F31" s="54">
        <f t="shared" si="0"/>
        <v>59.570918908494839</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22400.7</v>
      </c>
      <c r="E50" s="53">
        <f>E51+E54+E59+E62+E65+E68+E71+E74+E77</f>
        <v>27834.51</v>
      </c>
      <c r="F50" s="54">
        <f t="shared" si="0"/>
        <v>124.25732231582047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22400.7</v>
      </c>
      <c r="E59" s="53">
        <f t="shared" si="12"/>
        <v>27834.51</v>
      </c>
      <c r="F59" s="54">
        <f t="shared" si="0"/>
        <v>124.25732231582047</v>
      </c>
    </row>
    <row r="60" spans="1:6" ht="24" x14ac:dyDescent="0.2">
      <c r="A60" s="55">
        <v>6331</v>
      </c>
      <c r="B60" s="88" t="s">
        <v>163</v>
      </c>
      <c r="C60" s="52" t="s">
        <v>164</v>
      </c>
      <c r="D60" s="244">
        <v>22400.7</v>
      </c>
      <c r="E60" s="244">
        <v>27834.51</v>
      </c>
      <c r="F60" s="54">
        <f t="shared" si="0"/>
        <v>124.25732231582047</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1279.1499999999999</v>
      </c>
      <c r="E82" s="53">
        <f t="shared" si="19"/>
        <v>1381.54</v>
      </c>
      <c r="F82" s="54">
        <f t="shared" si="0"/>
        <v>108.00453426103273</v>
      </c>
    </row>
    <row r="83" spans="1:6" ht="12.75" customHeight="1" x14ac:dyDescent="0.2">
      <c r="A83" s="55">
        <v>641</v>
      </c>
      <c r="B83" s="87" t="s">
        <v>209</v>
      </c>
      <c r="C83" s="52" t="s">
        <v>210</v>
      </c>
      <c r="D83" s="53">
        <f t="shared" ref="D83:E83" si="20">SUM(D84:D90)</f>
        <v>0.12</v>
      </c>
      <c r="E83" s="53">
        <f t="shared" si="20"/>
        <v>0.01</v>
      </c>
      <c r="F83" s="54">
        <f t="shared" si="0"/>
        <v>8.3333333333333339</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0.12</v>
      </c>
      <c r="E85" s="244"/>
      <c r="F85" s="54">
        <f t="shared" si="0"/>
        <v>0</v>
      </c>
    </row>
    <row r="86" spans="1:6" ht="12.75" customHeight="1" x14ac:dyDescent="0.2">
      <c r="A86" s="55">
        <v>6414</v>
      </c>
      <c r="B86" s="87" t="s">
        <v>215</v>
      </c>
      <c r="C86" s="52" t="s">
        <v>216</v>
      </c>
      <c r="D86" s="244">
        <v>0</v>
      </c>
      <c r="E86" s="244">
        <v>0.01</v>
      </c>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1279.03</v>
      </c>
      <c r="E91" s="53">
        <f t="shared" si="21"/>
        <v>1381.53</v>
      </c>
      <c r="F91" s="54">
        <f t="shared" si="0"/>
        <v>108.01388552262262</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1278.47</v>
      </c>
      <c r="E93" s="244">
        <v>1381.05</v>
      </c>
      <c r="F93" s="54">
        <f t="shared" si="0"/>
        <v>108.02365327305294</v>
      </c>
    </row>
    <row r="94" spans="1:6" ht="12.75" customHeight="1" x14ac:dyDescent="0.2">
      <c r="A94" s="55">
        <v>6423</v>
      </c>
      <c r="B94" s="87" t="s">
        <v>231</v>
      </c>
      <c r="C94" s="52" t="s">
        <v>232</v>
      </c>
      <c r="D94" s="244">
        <v>0.56000000000000005</v>
      </c>
      <c r="E94" s="244">
        <v>0.48</v>
      </c>
      <c r="F94" s="54">
        <f t="shared" si="0"/>
        <v>85.714285714285694</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9303.42</v>
      </c>
      <c r="E106" s="53">
        <f t="shared" si="23"/>
        <v>7671.9500000000007</v>
      </c>
      <c r="F106" s="54">
        <f t="shared" si="0"/>
        <v>82.463760638560885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3600.9700000000003</v>
      </c>
      <c r="E112" s="53">
        <f t="shared" si="25"/>
        <v>3402.07</v>
      </c>
      <c r="F112" s="54">
        <f t="shared" si="0"/>
        <v>94.476488279546899</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3.53</v>
      </c>
      <c r="E114" s="244"/>
      <c r="F114" s="54">
        <f t="shared" si="0"/>
        <v>0</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3597.44</v>
      </c>
      <c r="E117" s="244">
        <v>3402.07</v>
      </c>
      <c r="F117" s="54">
        <f t="shared" si="0"/>
        <v>94.569193648816935</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5702.45</v>
      </c>
      <c r="E120" s="53">
        <f t="shared" si="26"/>
        <v>4269.88</v>
      </c>
      <c r="F120" s="54">
        <f t="shared" si="0"/>
        <v>74.877991038939413</v>
      </c>
    </row>
    <row r="121" spans="1:6" ht="12.75" customHeight="1" x14ac:dyDescent="0.2">
      <c r="A121" s="55">
        <v>6531</v>
      </c>
      <c r="B121" s="87" t="s">
        <v>285</v>
      </c>
      <c r="C121" s="52" t="s">
        <v>286</v>
      </c>
      <c r="D121" s="244">
        <v>1897.32</v>
      </c>
      <c r="E121" s="244">
        <v>560.27</v>
      </c>
      <c r="F121" s="54">
        <f t="shared" si="0"/>
        <v>29.529546939894168</v>
      </c>
    </row>
    <row r="122" spans="1:6" ht="12.75" customHeight="1" x14ac:dyDescent="0.2">
      <c r="A122" s="55">
        <v>6532</v>
      </c>
      <c r="B122" s="87" t="s">
        <v>287</v>
      </c>
      <c r="C122" s="52" t="s">
        <v>288</v>
      </c>
      <c r="D122" s="244">
        <v>3805.13</v>
      </c>
      <c r="E122" s="244">
        <v>3709.61</v>
      </c>
      <c r="F122" s="54">
        <f t="shared" si="0"/>
        <v>97.489704688144684</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828.86</v>
      </c>
      <c r="E124" s="53">
        <f t="shared" si="27"/>
        <v>0</v>
      </c>
      <c r="F124" s="54">
        <f t="shared" si="0"/>
        <v>0</v>
      </c>
    </row>
    <row r="125" spans="1:6" ht="12.75" customHeight="1" x14ac:dyDescent="0.2">
      <c r="A125" s="55">
        <v>661</v>
      </c>
      <c r="B125" s="88" t="s">
        <v>293</v>
      </c>
      <c r="C125" s="52" t="s">
        <v>294</v>
      </c>
      <c r="D125" s="53">
        <f t="shared" ref="D125:E125" si="28">SUM(D126:D127)</f>
        <v>828.86</v>
      </c>
      <c r="E125" s="53">
        <f t="shared" si="28"/>
        <v>0</v>
      </c>
      <c r="F125" s="54">
        <f t="shared" si="0"/>
        <v>0</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828.86</v>
      </c>
      <c r="E127" s="244"/>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47271.780000000006</v>
      </c>
      <c r="E151" s="53">
        <f t="shared" si="35"/>
        <v>44064.82</v>
      </c>
      <c r="F151" s="54">
        <f t="shared" si="31"/>
        <v>93.215910211123827</v>
      </c>
    </row>
    <row r="152" spans="1:6" ht="12.75" customHeight="1" x14ac:dyDescent="0.2">
      <c r="A152" s="55">
        <v>31</v>
      </c>
      <c r="B152" s="87" t="s">
        <v>346</v>
      </c>
      <c r="C152" s="52" t="s">
        <v>347</v>
      </c>
      <c r="D152" s="53">
        <f t="shared" ref="D152:E152" si="36">D153+D158+D159</f>
        <v>4850.25</v>
      </c>
      <c r="E152" s="53">
        <f t="shared" si="36"/>
        <v>4872.3099999999995</v>
      </c>
      <c r="F152" s="54">
        <f t="shared" si="31"/>
        <v>100.45482191639606</v>
      </c>
    </row>
    <row r="153" spans="1:6" ht="12.75" customHeight="1" x14ac:dyDescent="0.2">
      <c r="A153" s="55">
        <v>311</v>
      </c>
      <c r="B153" s="87" t="s">
        <v>348</v>
      </c>
      <c r="C153" s="52" t="s">
        <v>349</v>
      </c>
      <c r="D153" s="53">
        <f t="shared" ref="D153:E153" si="37">SUM(D154:D157)</f>
        <v>4163.3</v>
      </c>
      <c r="E153" s="53">
        <f t="shared" si="37"/>
        <v>4182.24</v>
      </c>
      <c r="F153" s="54">
        <f t="shared" si="31"/>
        <v>100.45492758148582</v>
      </c>
    </row>
    <row r="154" spans="1:6" ht="12.75" customHeight="1" x14ac:dyDescent="0.2">
      <c r="A154" s="55">
        <v>3111</v>
      </c>
      <c r="B154" s="87" t="s">
        <v>350</v>
      </c>
      <c r="C154" s="52" t="s">
        <v>351</v>
      </c>
      <c r="D154" s="244">
        <v>4163.3</v>
      </c>
      <c r="E154" s="244">
        <v>4182.24</v>
      </c>
      <c r="F154" s="54">
        <f t="shared" si="31"/>
        <v>100.45492758148582</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c r="F158" s="54" t="str">
        <f t="shared" si="31"/>
        <v>-</v>
      </c>
    </row>
    <row r="159" spans="1:6" ht="12.75" customHeight="1" x14ac:dyDescent="0.2">
      <c r="A159" s="55">
        <v>313</v>
      </c>
      <c r="B159" s="87" t="s">
        <v>360</v>
      </c>
      <c r="C159" s="52" t="s">
        <v>361</v>
      </c>
      <c r="D159" s="53">
        <f t="shared" ref="D159:E159" si="38">SUM(D160:D162)</f>
        <v>686.95</v>
      </c>
      <c r="E159" s="53">
        <f t="shared" si="38"/>
        <v>690.07</v>
      </c>
      <c r="F159" s="54">
        <f t="shared" si="31"/>
        <v>100.45418152703982</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686.95</v>
      </c>
      <c r="E161" s="244">
        <v>690.07</v>
      </c>
      <c r="F161" s="54">
        <f t="shared" si="31"/>
        <v>100.45418152703982</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30293.730000000003</v>
      </c>
      <c r="E163" s="53">
        <f t="shared" si="39"/>
        <v>21768.29</v>
      </c>
      <c r="F163" s="54">
        <f t="shared" si="31"/>
        <v>71.85741075793571</v>
      </c>
    </row>
    <row r="164" spans="1:6" ht="12.75" customHeight="1" x14ac:dyDescent="0.2">
      <c r="A164" s="55">
        <v>321</v>
      </c>
      <c r="B164" s="87" t="s">
        <v>369</v>
      </c>
      <c r="C164" s="52" t="s">
        <v>370</v>
      </c>
      <c r="D164" s="53">
        <f t="shared" ref="D164:E164" si="40">SUM(D165:D168)</f>
        <v>213.95</v>
      </c>
      <c r="E164" s="53">
        <f t="shared" si="40"/>
        <v>254.2</v>
      </c>
      <c r="F164" s="54">
        <f t="shared" si="31"/>
        <v>118.81280673054452</v>
      </c>
    </row>
    <row r="165" spans="1:6" ht="12.75" customHeight="1" x14ac:dyDescent="0.2">
      <c r="A165" s="55">
        <v>3211</v>
      </c>
      <c r="B165" s="87" t="s">
        <v>371</v>
      </c>
      <c r="C165" s="52" t="s">
        <v>372</v>
      </c>
      <c r="D165" s="244">
        <v>0</v>
      </c>
      <c r="E165" s="244"/>
      <c r="F165" s="54" t="str">
        <f t="shared" si="31"/>
        <v>-</v>
      </c>
    </row>
    <row r="166" spans="1:6" ht="12.75" customHeight="1" x14ac:dyDescent="0.2">
      <c r="A166" s="55">
        <v>3212</v>
      </c>
      <c r="B166" s="87" t="s">
        <v>373</v>
      </c>
      <c r="C166" s="52" t="s">
        <v>374</v>
      </c>
      <c r="D166" s="244">
        <v>213.95</v>
      </c>
      <c r="E166" s="244">
        <v>210.45</v>
      </c>
      <c r="F166" s="54">
        <f t="shared" si="31"/>
        <v>98.364103762561356</v>
      </c>
    </row>
    <row r="167" spans="1:6" ht="12.75" customHeight="1" x14ac:dyDescent="0.2">
      <c r="A167" s="55">
        <v>3213</v>
      </c>
      <c r="B167" s="87" t="s">
        <v>375</v>
      </c>
      <c r="C167" s="52" t="s">
        <v>376</v>
      </c>
      <c r="D167" s="244">
        <v>0</v>
      </c>
      <c r="E167" s="244">
        <v>43.75</v>
      </c>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7175.0099999999993</v>
      </c>
      <c r="E169" s="53">
        <f t="shared" si="41"/>
        <v>5236.58</v>
      </c>
      <c r="F169" s="54">
        <f t="shared" si="31"/>
        <v>72.983591660499442</v>
      </c>
    </row>
    <row r="170" spans="1:6" ht="12.75" customHeight="1" x14ac:dyDescent="0.2">
      <c r="A170" s="55">
        <v>3221</v>
      </c>
      <c r="B170" s="87" t="s">
        <v>381</v>
      </c>
      <c r="C170" s="52" t="s">
        <v>382</v>
      </c>
      <c r="D170" s="244">
        <v>967.78</v>
      </c>
      <c r="E170" s="244">
        <v>494.09</v>
      </c>
      <c r="F170" s="54">
        <f t="shared" si="31"/>
        <v>51.053958544297252</v>
      </c>
    </row>
    <row r="171" spans="1:6" ht="12.75" customHeight="1" x14ac:dyDescent="0.2">
      <c r="A171" s="55">
        <v>3222</v>
      </c>
      <c r="B171" s="87" t="s">
        <v>383</v>
      </c>
      <c r="C171" s="52" t="s">
        <v>384</v>
      </c>
      <c r="D171" s="244">
        <v>0</v>
      </c>
      <c r="E171" s="244">
        <v>17.600000000000001</v>
      </c>
      <c r="F171" s="54" t="str">
        <f t="shared" si="31"/>
        <v>-</v>
      </c>
    </row>
    <row r="172" spans="1:6" ht="12.75" customHeight="1" x14ac:dyDescent="0.2">
      <c r="A172" s="55">
        <v>3223</v>
      </c>
      <c r="B172" s="87" t="s">
        <v>385</v>
      </c>
      <c r="C172" s="52" t="s">
        <v>386</v>
      </c>
      <c r="D172" s="244">
        <v>6207.23</v>
      </c>
      <c r="E172" s="244">
        <v>4653.13</v>
      </c>
      <c r="F172" s="54">
        <f t="shared" si="31"/>
        <v>74.96306726188655</v>
      </c>
    </row>
    <row r="173" spans="1:6" ht="12.75" customHeight="1" x14ac:dyDescent="0.2">
      <c r="A173" s="55">
        <v>3224</v>
      </c>
      <c r="B173" s="87" t="s">
        <v>387</v>
      </c>
      <c r="C173" s="52" t="s">
        <v>388</v>
      </c>
      <c r="D173" s="244">
        <v>0</v>
      </c>
      <c r="E173" s="244">
        <v>71.760000000000005</v>
      </c>
      <c r="F173" s="54" t="str">
        <f t="shared" si="31"/>
        <v>-</v>
      </c>
    </row>
    <row r="174" spans="1:6" ht="12.75" customHeight="1" x14ac:dyDescent="0.2">
      <c r="A174" s="55">
        <v>3225</v>
      </c>
      <c r="B174" s="87" t="s">
        <v>389</v>
      </c>
      <c r="C174" s="52" t="s">
        <v>390</v>
      </c>
      <c r="D174" s="244">
        <v>0</v>
      </c>
      <c r="E174" s="244"/>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18544.760000000002</v>
      </c>
      <c r="E177" s="53">
        <f t="shared" si="42"/>
        <v>11482.75</v>
      </c>
      <c r="F177" s="54">
        <f t="shared" si="31"/>
        <v>61.919108146991377</v>
      </c>
    </row>
    <row r="178" spans="1:6" ht="12.75" customHeight="1" x14ac:dyDescent="0.2">
      <c r="A178" s="55">
        <v>3231</v>
      </c>
      <c r="B178" s="87" t="s">
        <v>397</v>
      </c>
      <c r="C178" s="52" t="s">
        <v>398</v>
      </c>
      <c r="D178" s="244">
        <v>431.64</v>
      </c>
      <c r="E178" s="244">
        <v>529.94000000000005</v>
      </c>
      <c r="F178" s="54">
        <f t="shared" si="31"/>
        <v>122.77360763599296</v>
      </c>
    </row>
    <row r="179" spans="1:6" ht="12.75" customHeight="1" x14ac:dyDescent="0.2">
      <c r="A179" s="55">
        <v>3232</v>
      </c>
      <c r="B179" s="87" t="s">
        <v>399</v>
      </c>
      <c r="C179" s="52" t="s">
        <v>400</v>
      </c>
      <c r="D179" s="244">
        <v>46.45</v>
      </c>
      <c r="E179" s="244">
        <v>263.75</v>
      </c>
      <c r="F179" s="54">
        <f t="shared" si="31"/>
        <v>567.81485468245421</v>
      </c>
    </row>
    <row r="180" spans="1:6" ht="12.75" customHeight="1" x14ac:dyDescent="0.2">
      <c r="A180" s="55">
        <v>3233</v>
      </c>
      <c r="B180" s="87" t="s">
        <v>401</v>
      </c>
      <c r="C180" s="52" t="s">
        <v>402</v>
      </c>
      <c r="D180" s="244">
        <v>4513.8999999999996</v>
      </c>
      <c r="E180" s="244">
        <v>1750.12</v>
      </c>
      <c r="F180" s="54">
        <f t="shared" si="31"/>
        <v>38.771793792507587</v>
      </c>
    </row>
    <row r="181" spans="1:6" ht="12.75" customHeight="1" x14ac:dyDescent="0.2">
      <c r="A181" s="55">
        <v>3234</v>
      </c>
      <c r="B181" s="87" t="s">
        <v>403</v>
      </c>
      <c r="C181" s="52" t="s">
        <v>404</v>
      </c>
      <c r="D181" s="244">
        <v>5408.56</v>
      </c>
      <c r="E181" s="244">
        <v>3656.65</v>
      </c>
      <c r="F181" s="54">
        <f t="shared" si="31"/>
        <v>67.608568639342081</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627.12</v>
      </c>
      <c r="E183" s="244">
        <v>398.17</v>
      </c>
      <c r="F183" s="54">
        <f t="shared" si="31"/>
        <v>63.491835693328234</v>
      </c>
    </row>
    <row r="184" spans="1:6" ht="12.75" customHeight="1" x14ac:dyDescent="0.2">
      <c r="A184" s="55">
        <v>3237</v>
      </c>
      <c r="B184" s="87" t="s">
        <v>409</v>
      </c>
      <c r="C184" s="52" t="s">
        <v>410</v>
      </c>
      <c r="D184" s="244">
        <v>4788.0200000000004</v>
      </c>
      <c r="E184" s="244">
        <v>3365.07</v>
      </c>
      <c r="F184" s="54">
        <f t="shared" si="31"/>
        <v>70.281034749228283</v>
      </c>
    </row>
    <row r="185" spans="1:6" ht="12.75" customHeight="1" x14ac:dyDescent="0.2">
      <c r="A185" s="55">
        <v>3238</v>
      </c>
      <c r="B185" s="87" t="s">
        <v>411</v>
      </c>
      <c r="C185" s="52" t="s">
        <v>412</v>
      </c>
      <c r="D185" s="244">
        <v>1683.05</v>
      </c>
      <c r="E185" s="244">
        <v>615.24</v>
      </c>
      <c r="F185" s="54">
        <f t="shared" si="31"/>
        <v>36.555063723597044</v>
      </c>
    </row>
    <row r="186" spans="1:6" ht="12.75" customHeight="1" x14ac:dyDescent="0.2">
      <c r="A186" s="55">
        <v>3239</v>
      </c>
      <c r="B186" s="87" t="s">
        <v>413</v>
      </c>
      <c r="C186" s="52" t="s">
        <v>414</v>
      </c>
      <c r="D186" s="244">
        <v>1046.02</v>
      </c>
      <c r="E186" s="244">
        <v>903.81</v>
      </c>
      <c r="F186" s="54">
        <f t="shared" si="31"/>
        <v>86.404657654729363</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4360.01</v>
      </c>
      <c r="E188" s="53">
        <f t="shared" si="43"/>
        <v>4794.76</v>
      </c>
      <c r="F188" s="54">
        <f t="shared" si="31"/>
        <v>109.97130740525824</v>
      </c>
    </row>
    <row r="189" spans="1:6" ht="12.75" customHeight="1" x14ac:dyDescent="0.2">
      <c r="A189" s="55">
        <v>3291</v>
      </c>
      <c r="B189" s="234" t="s">
        <v>419</v>
      </c>
      <c r="C189" s="52" t="s">
        <v>420</v>
      </c>
      <c r="D189" s="244">
        <v>3071.52</v>
      </c>
      <c r="E189" s="244">
        <v>3032.02</v>
      </c>
      <c r="F189" s="54">
        <f t="shared" si="31"/>
        <v>98.71399176954732</v>
      </c>
    </row>
    <row r="190" spans="1:6" ht="12.75" customHeight="1" x14ac:dyDescent="0.2">
      <c r="A190" s="55">
        <v>3292</v>
      </c>
      <c r="B190" s="87" t="s">
        <v>421</v>
      </c>
      <c r="C190" s="52" t="s">
        <v>422</v>
      </c>
      <c r="D190" s="244">
        <v>600.44000000000005</v>
      </c>
      <c r="E190" s="244"/>
      <c r="F190" s="54">
        <f t="shared" si="31"/>
        <v>0</v>
      </c>
    </row>
    <row r="191" spans="1:6" ht="12.75" customHeight="1" x14ac:dyDescent="0.2">
      <c r="A191" s="55">
        <v>3293</v>
      </c>
      <c r="B191" s="87" t="s">
        <v>423</v>
      </c>
      <c r="C191" s="52" t="s">
        <v>424</v>
      </c>
      <c r="D191" s="244">
        <v>0</v>
      </c>
      <c r="E191" s="244"/>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688.05</v>
      </c>
      <c r="E195" s="244">
        <v>1762.74</v>
      </c>
      <c r="F195" s="54">
        <f t="shared" si="31"/>
        <v>256.19359058207982</v>
      </c>
    </row>
    <row r="196" spans="1:6" ht="12.75" customHeight="1" x14ac:dyDescent="0.2">
      <c r="A196" s="55">
        <v>34</v>
      </c>
      <c r="B196" s="234" t="s">
        <v>433</v>
      </c>
      <c r="C196" s="52" t="s">
        <v>434</v>
      </c>
      <c r="D196" s="53">
        <f t="shared" ref="D196:E196" si="44">D197+D202+D210</f>
        <v>424.18</v>
      </c>
      <c r="E196" s="53">
        <f t="shared" si="44"/>
        <v>115.31</v>
      </c>
      <c r="F196" s="54">
        <f t="shared" si="31"/>
        <v>27.18421424866802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424.18</v>
      </c>
      <c r="E210" s="53">
        <f t="shared" si="47"/>
        <v>115.31</v>
      </c>
      <c r="F210" s="54">
        <f t="shared" si="31"/>
        <v>27.18421424866802</v>
      </c>
    </row>
    <row r="211" spans="1:6" ht="12.75" customHeight="1" x14ac:dyDescent="0.2">
      <c r="A211" s="55">
        <v>3431</v>
      </c>
      <c r="B211" s="234" t="s">
        <v>463</v>
      </c>
      <c r="C211" s="52" t="s">
        <v>464</v>
      </c>
      <c r="D211" s="244">
        <v>109.7</v>
      </c>
      <c r="E211" s="244">
        <v>115.31</v>
      </c>
      <c r="F211" s="54">
        <f t="shared" si="31"/>
        <v>105.11394712853237</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314.48</v>
      </c>
      <c r="E214" s="244"/>
      <c r="F214" s="54">
        <f t="shared" si="31"/>
        <v>0</v>
      </c>
    </row>
    <row r="215" spans="1:6" ht="12.75" customHeight="1" x14ac:dyDescent="0.2">
      <c r="A215" s="55">
        <v>35</v>
      </c>
      <c r="B215" s="87" t="s">
        <v>471</v>
      </c>
      <c r="C215" s="52" t="s">
        <v>472</v>
      </c>
      <c r="D215" s="53">
        <f t="shared" ref="D215:E215" si="48">D216+D219+D223</f>
        <v>0</v>
      </c>
      <c r="E215" s="53">
        <f t="shared" si="48"/>
        <v>7398.46</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7398.46</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v>7398.46</v>
      </c>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124.27</v>
      </c>
      <c r="E224" s="53">
        <f t="shared" si="51"/>
        <v>672.67000000000007</v>
      </c>
      <c r="F224" s="54">
        <f t="shared" ref="F224:F235" si="52">IF(D224&lt;&gt;0,IF(E224/D224&gt;=100,"&gt;&gt;100",E224/D224*100),"-")</f>
        <v>541.29717550494888</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124.27</v>
      </c>
      <c r="E231" s="53">
        <f t="shared" si="55"/>
        <v>226.75</v>
      </c>
      <c r="F231" s="54">
        <f t="shared" si="52"/>
        <v>182.46559909873662</v>
      </c>
    </row>
    <row r="232" spans="1:6" ht="12.75" customHeight="1" x14ac:dyDescent="0.2">
      <c r="A232" s="55">
        <v>3631</v>
      </c>
      <c r="B232" s="87" t="s">
        <v>505</v>
      </c>
      <c r="C232" s="52" t="s">
        <v>506</v>
      </c>
      <c r="D232" s="244">
        <v>124.27</v>
      </c>
      <c r="E232" s="244">
        <v>226.75</v>
      </c>
      <c r="F232" s="54">
        <f t="shared" si="52"/>
        <v>182.46559909873662</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445.92</v>
      </c>
      <c r="F236" s="54" t="str">
        <f t="shared" ref="F236:F239" si="57">IF(D236&lt;&gt;0,IF(E236/D236&gt;=100,"&gt;&gt;100",E236/D236*100),"-")</f>
        <v>-</v>
      </c>
    </row>
    <row r="237" spans="1:6" ht="12.75" customHeight="1" x14ac:dyDescent="0.2">
      <c r="A237" s="55" t="s">
        <v>515</v>
      </c>
      <c r="B237" s="87" t="s">
        <v>516</v>
      </c>
      <c r="C237" s="52" t="s">
        <v>515</v>
      </c>
      <c r="D237" s="244">
        <v>0</v>
      </c>
      <c r="E237" s="244">
        <v>445.92</v>
      </c>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10981.98</v>
      </c>
      <c r="E252" s="53">
        <f t="shared" si="63"/>
        <v>6979.26</v>
      </c>
      <c r="F252" s="54">
        <f t="shared" ref="F252:F258" si="64">IF(D252&lt;&gt;0,IF(E252/D252&gt;=100,"&gt;&gt;100",E252/D252*100),"-")</f>
        <v>63.55192779444144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10981.98</v>
      </c>
      <c r="E259" s="53">
        <f t="shared" si="66"/>
        <v>6979.26</v>
      </c>
      <c r="F259" s="54">
        <f t="shared" ref="F259:F262" si="67">IF(D259&lt;&gt;0,IF(E259/D259&gt;=100,"&gt;&gt;100",E259/D259*100),"-")</f>
        <v>63.55192779444144</v>
      </c>
    </row>
    <row r="260" spans="1:6" ht="12.75" customHeight="1" x14ac:dyDescent="0.2">
      <c r="A260" s="55">
        <v>3721</v>
      </c>
      <c r="B260" s="87" t="s">
        <v>557</v>
      </c>
      <c r="C260" s="52" t="s">
        <v>558</v>
      </c>
      <c r="D260" s="244">
        <v>7995.72</v>
      </c>
      <c r="E260" s="244">
        <v>2648.01</v>
      </c>
      <c r="F260" s="54">
        <f t="shared" si="67"/>
        <v>33.117843046029627</v>
      </c>
    </row>
    <row r="261" spans="1:6" ht="12.75" customHeight="1" x14ac:dyDescent="0.2">
      <c r="A261" s="55">
        <v>3722</v>
      </c>
      <c r="B261" s="87" t="s">
        <v>559</v>
      </c>
      <c r="C261" s="52" t="s">
        <v>560</v>
      </c>
      <c r="D261" s="244">
        <v>2986.26</v>
      </c>
      <c r="E261" s="244">
        <v>4331.25</v>
      </c>
      <c r="F261" s="54">
        <f t="shared" si="67"/>
        <v>145.03927990195095</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597.37</v>
      </c>
      <c r="E263" s="53">
        <f t="shared" si="68"/>
        <v>2258.52</v>
      </c>
      <c r="F263" s="54">
        <f t="shared" ref="F263:F267" si="69">IF(D263&lt;&gt;0,IF(E263/D263&gt;=100,"&gt;&gt;100",E263/D263*100),"-")</f>
        <v>378.07723856236504</v>
      </c>
    </row>
    <row r="264" spans="1:6" ht="12.75" customHeight="1" x14ac:dyDescent="0.2">
      <c r="A264" s="55">
        <v>381</v>
      </c>
      <c r="B264" s="87" t="s">
        <v>565</v>
      </c>
      <c r="C264" s="52" t="s">
        <v>566</v>
      </c>
      <c r="D264" s="53">
        <f t="shared" ref="D264:E264" si="70">SUM(D265:D267)</f>
        <v>597.37</v>
      </c>
      <c r="E264" s="53">
        <f t="shared" si="70"/>
        <v>2258.52</v>
      </c>
      <c r="F264" s="54">
        <f t="shared" si="69"/>
        <v>378.07723856236504</v>
      </c>
    </row>
    <row r="265" spans="1:6" ht="12.75" customHeight="1" x14ac:dyDescent="0.2">
      <c r="A265" s="55">
        <v>3811</v>
      </c>
      <c r="B265" s="87" t="s">
        <v>567</v>
      </c>
      <c r="C265" s="52" t="s">
        <v>568</v>
      </c>
      <c r="D265" s="244">
        <v>597.37</v>
      </c>
      <c r="E265" s="244">
        <v>2258.52</v>
      </c>
      <c r="F265" s="54">
        <f t="shared" si="69"/>
        <v>378.07723856236504</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47271.780000000006</v>
      </c>
      <c r="E289" s="53">
        <f t="shared" si="79"/>
        <v>44064.82</v>
      </c>
      <c r="F289" s="54">
        <f t="shared" si="76"/>
        <v>93.215910211123827</v>
      </c>
    </row>
    <row r="290" spans="1:6" ht="12.75" customHeight="1" x14ac:dyDescent="0.2">
      <c r="A290" s="55" t="s">
        <v>606</v>
      </c>
      <c r="B290" s="87" t="s">
        <v>617</v>
      </c>
      <c r="C290" s="52" t="s">
        <v>618</v>
      </c>
      <c r="D290" s="53">
        <f>IF(D6&gt;=D289,D6-D289,0)</f>
        <v>20675.909999999996</v>
      </c>
      <c r="E290" s="53">
        <f>IF(E6&gt;=E289,E6-E289,0)</f>
        <v>43417.829999999994</v>
      </c>
      <c r="F290" s="54">
        <f t="shared" si="76"/>
        <v>209.9923534199946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v>549.76</v>
      </c>
      <c r="F292" s="54" t="str">
        <f t="shared" si="76"/>
        <v>-</v>
      </c>
    </row>
    <row r="293" spans="1:6" ht="12.75" customHeight="1" x14ac:dyDescent="0.2">
      <c r="A293" s="55">
        <v>92221</v>
      </c>
      <c r="B293" s="87" t="s">
        <v>623</v>
      </c>
      <c r="C293" s="52" t="s">
        <v>624</v>
      </c>
      <c r="D293" s="244">
        <v>7125.18</v>
      </c>
      <c r="E293" s="244"/>
      <c r="F293" s="54">
        <f t="shared" si="76"/>
        <v>0</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25641.9</v>
      </c>
      <c r="E350" s="53">
        <f t="shared" si="95"/>
        <v>20087.79</v>
      </c>
      <c r="F350" s="54">
        <f t="shared" si="81"/>
        <v>78.339709615902095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25641.9</v>
      </c>
      <c r="E363" s="53">
        <f t="shared" si="99"/>
        <v>20087.79</v>
      </c>
      <c r="F363" s="54">
        <f t="shared" si="81"/>
        <v>78.339709615902095</v>
      </c>
    </row>
    <row r="364" spans="1:6" ht="12.75" customHeight="1" x14ac:dyDescent="0.2">
      <c r="A364" s="55">
        <v>421</v>
      </c>
      <c r="B364" s="87" t="s">
        <v>756</v>
      </c>
      <c r="C364" s="52" t="s">
        <v>757</v>
      </c>
      <c r="D364" s="53">
        <f t="shared" ref="D364:E364" si="100">SUM(D365:D368)</f>
        <v>25641.9</v>
      </c>
      <c r="E364" s="53">
        <f t="shared" si="100"/>
        <v>18186.18</v>
      </c>
      <c r="F364" s="54">
        <f t="shared" si="81"/>
        <v>70.923683502392564</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v>18186.18</v>
      </c>
      <c r="F366" s="54" t="str">
        <f t="shared" si="81"/>
        <v>-</v>
      </c>
    </row>
    <row r="367" spans="1:6" ht="12.75" customHeight="1" x14ac:dyDescent="0.2">
      <c r="A367" s="55">
        <v>4213</v>
      </c>
      <c r="B367" s="87" t="s">
        <v>666</v>
      </c>
      <c r="C367" s="52" t="s">
        <v>760</v>
      </c>
      <c r="D367" s="244">
        <v>5978.25</v>
      </c>
      <c r="E367" s="244"/>
      <c r="F367" s="54">
        <f t="shared" si="81"/>
        <v>0</v>
      </c>
    </row>
    <row r="368" spans="1:6" ht="12.75" customHeight="1" x14ac:dyDescent="0.2">
      <c r="A368" s="55">
        <v>4214</v>
      </c>
      <c r="B368" s="87" t="s">
        <v>668</v>
      </c>
      <c r="C368" s="52" t="s">
        <v>761</v>
      </c>
      <c r="D368" s="244">
        <v>19663.650000000001</v>
      </c>
      <c r="E368" s="244"/>
      <c r="F368" s="54">
        <f t="shared" si="81"/>
        <v>0</v>
      </c>
    </row>
    <row r="369" spans="1:6" ht="12.75" customHeight="1" x14ac:dyDescent="0.2">
      <c r="A369" s="55">
        <v>422</v>
      </c>
      <c r="B369" s="87" t="s">
        <v>762</v>
      </c>
      <c r="C369" s="52" t="s">
        <v>763</v>
      </c>
      <c r="D369" s="53">
        <f t="shared" ref="D369:E369" si="101">SUM(D370:D377)</f>
        <v>0</v>
      </c>
      <c r="E369" s="53">
        <f t="shared" si="101"/>
        <v>1901.61</v>
      </c>
      <c r="F369" s="54" t="str">
        <f t="shared" si="81"/>
        <v>-</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v>1901.61</v>
      </c>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25641.9</v>
      </c>
      <c r="E408" s="53">
        <f t="shared" si="111"/>
        <v>20087.79</v>
      </c>
      <c r="F408" s="54">
        <f t="shared" si="81"/>
        <v>78.339709615902095</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67947.69</v>
      </c>
      <c r="E412" s="53">
        <f>E6+E298</f>
        <v>87482.65</v>
      </c>
      <c r="F412" s="54">
        <f t="shared" si="81"/>
        <v>128.74999871224466</v>
      </c>
    </row>
    <row r="413" spans="1:6" ht="12.75" customHeight="1" x14ac:dyDescent="0.2">
      <c r="A413" s="55" t="s">
        <v>606</v>
      </c>
      <c r="B413" s="87" t="s">
        <v>829</v>
      </c>
      <c r="C413" s="52" t="s">
        <v>830</v>
      </c>
      <c r="D413" s="53">
        <f t="shared" ref="D413:E413" si="112">D289+D350</f>
        <v>72913.680000000008</v>
      </c>
      <c r="E413" s="53">
        <f t="shared" si="112"/>
        <v>64152.61</v>
      </c>
      <c r="F413" s="54">
        <f t="shared" si="81"/>
        <v>87.984326123712307</v>
      </c>
    </row>
    <row r="414" spans="1:6" ht="12.75" customHeight="1" x14ac:dyDescent="0.2">
      <c r="A414" s="55" t="s">
        <v>606</v>
      </c>
      <c r="B414" s="87" t="s">
        <v>831</v>
      </c>
      <c r="C414" s="52" t="s">
        <v>832</v>
      </c>
      <c r="D414" s="53">
        <f t="shared" ref="D414:E414" si="113">IF(D412&gt;=D413,D412-D413,0)</f>
        <v>0</v>
      </c>
      <c r="E414" s="53">
        <f t="shared" si="113"/>
        <v>23330.039999999994</v>
      </c>
      <c r="F414" s="54" t="str">
        <f t="shared" si="81"/>
        <v>-</v>
      </c>
    </row>
    <row r="415" spans="1:6" ht="12.75" customHeight="1" x14ac:dyDescent="0.2">
      <c r="A415" s="55" t="s">
        <v>606</v>
      </c>
      <c r="B415" s="87" t="s">
        <v>833</v>
      </c>
      <c r="C415" s="52" t="s">
        <v>834</v>
      </c>
      <c r="D415" s="53">
        <f t="shared" ref="D415:E415" si="114">IF(D413&gt;=D412,D413-D412,0)</f>
        <v>4965.9900000000052</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549.76</v>
      </c>
      <c r="F416" s="54" t="str">
        <f t="shared" si="81"/>
        <v>-</v>
      </c>
    </row>
    <row r="417" spans="1:6" ht="12.75" customHeight="1" x14ac:dyDescent="0.2">
      <c r="A417" s="62" t="s">
        <v>835</v>
      </c>
      <c r="B417" s="87" t="s">
        <v>838</v>
      </c>
      <c r="C417" s="63" t="s">
        <v>839</v>
      </c>
      <c r="D417" s="53">
        <f t="shared" ref="D417:E417" si="116">IF(D293-D292+D410-D409&gt;=0,D293-D292+D410-D409,0)</f>
        <v>7125.18</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67947.69</v>
      </c>
      <c r="E639" s="53">
        <f t="shared" si="180"/>
        <v>87482.65</v>
      </c>
      <c r="F639" s="54">
        <f t="shared" si="119"/>
        <v>128.74999871224466</v>
      </c>
    </row>
    <row r="640" spans="1:6" ht="12.75" customHeight="1" x14ac:dyDescent="0.2">
      <c r="A640" s="55" t="s">
        <v>606</v>
      </c>
      <c r="B640" s="87" t="s">
        <v>1275</v>
      </c>
      <c r="C640" s="52" t="s">
        <v>1276</v>
      </c>
      <c r="D640" s="53">
        <f t="shared" ref="D640:E640" si="181">D413+D528</f>
        <v>72913.680000000008</v>
      </c>
      <c r="E640" s="53">
        <f t="shared" si="181"/>
        <v>64152.61</v>
      </c>
      <c r="F640" s="54">
        <f t="shared" si="119"/>
        <v>87.984326123712307</v>
      </c>
    </row>
    <row r="641" spans="1:6" ht="12.75" customHeight="1" x14ac:dyDescent="0.2">
      <c r="A641" s="55" t="s">
        <v>606</v>
      </c>
      <c r="B641" s="87" t="s">
        <v>1277</v>
      </c>
      <c r="C641" s="52" t="s">
        <v>1278</v>
      </c>
      <c r="D641" s="53">
        <f t="shared" ref="D641:E641" si="182">IF(D639&gt;=D640,D639-D640,0)</f>
        <v>0</v>
      </c>
      <c r="E641" s="53">
        <f t="shared" si="182"/>
        <v>23330.039999999994</v>
      </c>
      <c r="F641" s="54" t="str">
        <f t="shared" si="119"/>
        <v>-</v>
      </c>
    </row>
    <row r="642" spans="1:6" ht="12.75" customHeight="1" x14ac:dyDescent="0.2">
      <c r="A642" s="55" t="s">
        <v>606</v>
      </c>
      <c r="B642" s="87" t="s">
        <v>1279</v>
      </c>
      <c r="C642" s="52" t="s">
        <v>1280</v>
      </c>
      <c r="D642" s="53">
        <f t="shared" ref="D642:E642" si="183">IF(D640&gt;=D639,D640-D639,0)</f>
        <v>4965.9900000000052</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549.76</v>
      </c>
      <c r="F643" s="54" t="str">
        <f t="shared" si="119"/>
        <v>-</v>
      </c>
    </row>
    <row r="644" spans="1:6" ht="24" x14ac:dyDescent="0.2">
      <c r="A644" s="62" t="s">
        <v>1283</v>
      </c>
      <c r="B644" s="87" t="s">
        <v>1284</v>
      </c>
      <c r="C644" s="63" t="s">
        <v>1283</v>
      </c>
      <c r="D644" s="53">
        <f t="shared" ref="D644:E644" si="185">IF(D417-D416+D638-D637&gt;=0,D417-D416+D638-D637,0)</f>
        <v>7125.18</v>
      </c>
      <c r="E644" s="53">
        <f t="shared" si="185"/>
        <v>0</v>
      </c>
      <c r="F644" s="54">
        <f t="shared" si="119"/>
        <v>0</v>
      </c>
    </row>
    <row r="645" spans="1:6" ht="24" x14ac:dyDescent="0.2">
      <c r="A645" s="55" t="s">
        <v>606</v>
      </c>
      <c r="B645" s="87" t="s">
        <v>1285</v>
      </c>
      <c r="C645" s="52" t="s">
        <v>1286</v>
      </c>
      <c r="D645" s="53">
        <f t="shared" ref="D645:E645" si="186">IF(D641+D643-D642-D644&gt;=0,D641+D643-D642-D644,0)</f>
        <v>0</v>
      </c>
      <c r="E645" s="53">
        <f t="shared" si="186"/>
        <v>23879.799999999992</v>
      </c>
      <c r="F645" s="54" t="str">
        <f t="shared" si="119"/>
        <v>-</v>
      </c>
    </row>
    <row r="646" spans="1:6" ht="24" x14ac:dyDescent="0.2">
      <c r="A646" s="55" t="s">
        <v>606</v>
      </c>
      <c r="B646" s="87" t="s">
        <v>1287</v>
      </c>
      <c r="C646" s="52" t="s">
        <v>1288</v>
      </c>
      <c r="D646" s="53">
        <f t="shared" ref="D646:E646" si="187">IF(D642+D644-D641-D643&gt;=0,D642+D644-D641-D643,0)</f>
        <v>12091.170000000006</v>
      </c>
      <c r="E646" s="53">
        <f t="shared" si="187"/>
        <v>0</v>
      </c>
      <c r="F646" s="54">
        <f t="shared" si="119"/>
        <v>0</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24318.31</v>
      </c>
      <c r="E649" s="244">
        <v>14907.51</v>
      </c>
      <c r="F649" s="54">
        <f t="shared" ref="F649:F724" si="188">IF(D649&lt;&gt;0,IF(E649/D649&gt;=100,"&gt;&gt;100",E649/D649*100),"-")</f>
        <v>61.301587157989182</v>
      </c>
    </row>
    <row r="650" spans="1:6" ht="12.75" customHeight="1" x14ac:dyDescent="0.2">
      <c r="A650" s="55" t="s">
        <v>1294</v>
      </c>
      <c r="B650" s="87" t="s">
        <v>1295</v>
      </c>
      <c r="C650" s="52" t="s">
        <v>1294</v>
      </c>
      <c r="D650" s="244">
        <v>70622.350000000006</v>
      </c>
      <c r="E650" s="244">
        <v>91061.49</v>
      </c>
      <c r="F650" s="54">
        <f t="shared" si="188"/>
        <v>128.9414611663305</v>
      </c>
    </row>
    <row r="651" spans="1:6" ht="12.75" customHeight="1" x14ac:dyDescent="0.2">
      <c r="A651" s="55" t="s">
        <v>1296</v>
      </c>
      <c r="B651" s="87" t="s">
        <v>1297</v>
      </c>
      <c r="C651" s="52" t="s">
        <v>1296</v>
      </c>
      <c r="D651" s="244">
        <v>74966.67</v>
      </c>
      <c r="E651" s="244">
        <v>71421.009999999995</v>
      </c>
      <c r="F651" s="54">
        <f t="shared" si="188"/>
        <v>95.270351477529942</v>
      </c>
    </row>
    <row r="652" spans="1:6" ht="24" x14ac:dyDescent="0.2">
      <c r="A652" s="55">
        <v>11</v>
      </c>
      <c r="B652" s="87" t="s">
        <v>1298</v>
      </c>
      <c r="C652" s="52" t="s">
        <v>1299</v>
      </c>
      <c r="D652" s="53">
        <f t="shared" ref="D652:E652" si="189">+D649+D650-D651</f>
        <v>19973.990000000005</v>
      </c>
      <c r="E652" s="53">
        <f t="shared" si="189"/>
        <v>34547.990000000005</v>
      </c>
      <c r="F652" s="54">
        <f t="shared" si="188"/>
        <v>172.96489084053809</v>
      </c>
    </row>
    <row r="653" spans="1:6" ht="24" x14ac:dyDescent="0.2">
      <c r="A653" s="55" t="s">
        <v>606</v>
      </c>
      <c r="B653" s="87" t="s">
        <v>1300</v>
      </c>
      <c r="C653" s="52" t="s">
        <v>1301</v>
      </c>
      <c r="D653" s="264">
        <v>1</v>
      </c>
      <c r="E653" s="264">
        <v>1</v>
      </c>
      <c r="F653" s="54">
        <f t="shared" si="188"/>
        <v>100</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1</v>
      </c>
      <c r="E655" s="264">
        <v>1</v>
      </c>
      <c r="F655" s="54">
        <f t="shared" si="188"/>
        <v>100</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22400.7</v>
      </c>
      <c r="E661" s="244">
        <v>27834.51</v>
      </c>
      <c r="F661" s="54">
        <f t="shared" si="188"/>
        <v>124.25732231582047</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0</v>
      </c>
      <c r="E718" s="244"/>
      <c r="F718" s="54" t="str">
        <f t="shared" si="188"/>
        <v>-</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1416.86</v>
      </c>
      <c r="E722" s="244">
        <v>1433.82</v>
      </c>
      <c r="F722" s="54">
        <f t="shared" si="188"/>
        <v>101.19701311350451</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3071.52</v>
      </c>
      <c r="E725" s="244">
        <v>3032.02</v>
      </c>
      <c r="F725" s="54">
        <f t="shared" ref="F725:F979" si="190">IF(D725&lt;&gt;0,IF(E725/D725&gt;=100,"&gt;&gt;100",E725/D725*100),"-")</f>
        <v>98.71399176954732</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124.27</v>
      </c>
      <c r="E763" s="244">
        <v>226.75</v>
      </c>
      <c r="F763" s="54">
        <f t="shared" si="190"/>
        <v>182.46559909873662</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398.17</v>
      </c>
      <c r="E816" s="244"/>
      <c r="F816" s="54">
        <f t="shared" si="190"/>
        <v>0</v>
      </c>
    </row>
    <row r="817" spans="1:6" ht="12.75" customHeight="1" x14ac:dyDescent="0.2">
      <c r="A817" s="55" t="s">
        <v>1611</v>
      </c>
      <c r="B817" s="87" t="s">
        <v>1612</v>
      </c>
      <c r="C817" s="52" t="s">
        <v>1611</v>
      </c>
      <c r="D817" s="244">
        <v>298.13</v>
      </c>
      <c r="E817" s="244">
        <v>338.6</v>
      </c>
      <c r="F817" s="54">
        <f t="shared" si="190"/>
        <v>113.57461510079496</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398.17</v>
      </c>
      <c r="E819" s="244">
        <v>1911.24</v>
      </c>
      <c r="F819" s="54">
        <f t="shared" si="190"/>
        <v>480.00602757616093</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v>398.17</v>
      </c>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6901.25</v>
      </c>
      <c r="E823" s="244"/>
      <c r="F823" s="54">
        <f t="shared" si="190"/>
        <v>0</v>
      </c>
    </row>
    <row r="824" spans="1:6" ht="12.75" customHeight="1" x14ac:dyDescent="0.2">
      <c r="A824" s="55">
        <v>37221</v>
      </c>
      <c r="B824" s="87" t="s">
        <v>1625</v>
      </c>
      <c r="C824" s="52" t="s">
        <v>1626</v>
      </c>
      <c r="D824" s="244">
        <v>2986.26</v>
      </c>
      <c r="E824" s="244">
        <v>4331.25</v>
      </c>
      <c r="F824" s="54">
        <f t="shared" si="190"/>
        <v>145.03927990195095</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7"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14358.07</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56294.32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36206.53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4872.3100000000004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15611.5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115.31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7398.46</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445.92</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4669.8500000000004</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58.52</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3034.66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20087.79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59983.87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39896.080000000002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4872.3100000000004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17675.55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226.8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7536.72</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978.45</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6326.76</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58.52</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2220.9699999999998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20087.79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10668.519999999997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9402.2900000000009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8081.7000000000007</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1321.49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1321.49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10.07</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10.07</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2799.71</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2799.71</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1746.89</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1746.89</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2203.54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2203.54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1320.59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1320.59</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1266.23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1266.23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32867</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LenovoAiO</cp:lastModifiedBy>
  <cp:lastPrinted>2023-04-11T07:04:16Z</cp:lastPrinted>
  <dcterms:created xsi:type="dcterms:W3CDTF">2022-04-01T05:14:30Z</dcterms:created>
  <dcterms:modified xsi:type="dcterms:W3CDTF">2023-04-11T07:06:10Z</dcterms:modified>
</cp:coreProperties>
</file>